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artor\Documents\pro\UniBO\Ravenna\didattica\Corsi\Corso Integrato\2019-20\Esercitazione2\"/>
    </mc:Choice>
  </mc:AlternateContent>
  <xr:revisionPtr revIDLastSave="0" documentId="8_{BB550AED-4081-4EE4-B336-7876ACD660BC}" xr6:coauthVersionLast="45" xr6:coauthVersionMax="45" xr10:uidLastSave="{00000000-0000-0000-0000-000000000000}"/>
  <bookViews>
    <workbookView xWindow="-120" yWindow="330" windowWidth="29040" windowHeight="15990" xr2:uid="{00000000-000D-0000-FFFF-FFFF00000000}"/>
  </bookViews>
  <sheets>
    <sheet name="Intestazione" sheetId="3" r:id="rId1"/>
    <sheet name="Dati" sheetId="1" r:id="rId2"/>
    <sheet name="Grafici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G2" i="1" s="1"/>
  <c r="G4" i="1" l="1"/>
  <c r="H4" i="1" s="1"/>
  <c r="J4" i="1" s="1"/>
  <c r="G5" i="1"/>
  <c r="O5" i="1" s="1"/>
  <c r="Q5" i="1" s="1"/>
  <c r="G6" i="1"/>
  <c r="AC6" i="1" s="1"/>
  <c r="AE6" i="1" s="1"/>
  <c r="G7" i="1"/>
  <c r="U7" i="1" s="1"/>
  <c r="W7" i="1" s="1"/>
  <c r="G8" i="1"/>
  <c r="N8" i="1" s="1"/>
  <c r="P8" i="1" s="1"/>
  <c r="G9" i="1"/>
  <c r="AC9" i="1" s="1"/>
  <c r="AE9" i="1" s="1"/>
  <c r="G10" i="1"/>
  <c r="U10" i="1" s="1"/>
  <c r="W10" i="1" s="1"/>
  <c r="G11" i="1"/>
  <c r="AC11" i="1" s="1"/>
  <c r="AE11" i="1" s="1"/>
  <c r="G12" i="1"/>
  <c r="O12" i="1" s="1"/>
  <c r="Q12" i="1" s="1"/>
  <c r="G13" i="1"/>
  <c r="O13" i="1" s="1"/>
  <c r="Q13" i="1" s="1"/>
  <c r="G14" i="1"/>
  <c r="AC14" i="1" s="1"/>
  <c r="AE14" i="1" s="1"/>
  <c r="G15" i="1"/>
  <c r="U15" i="1" s="1"/>
  <c r="W15" i="1" s="1"/>
  <c r="G16" i="1"/>
  <c r="I16" i="1" s="1"/>
  <c r="G17" i="1"/>
  <c r="U17" i="1" s="1"/>
  <c r="W17" i="1" s="1"/>
  <c r="G18" i="1"/>
  <c r="AC18" i="1" s="1"/>
  <c r="AE18" i="1" s="1"/>
  <c r="G19" i="1"/>
  <c r="AC19" i="1" s="1"/>
  <c r="AE19" i="1" s="1"/>
  <c r="G20" i="1"/>
  <c r="V20" i="1" s="1"/>
  <c r="X20" i="1" s="1"/>
  <c r="G21" i="1"/>
  <c r="O21" i="1" s="1"/>
  <c r="Q21" i="1" s="1"/>
  <c r="G22" i="1"/>
  <c r="AC22" i="1" s="1"/>
  <c r="AE22" i="1" s="1"/>
  <c r="G23" i="1"/>
  <c r="U23" i="1" s="1"/>
  <c r="W23" i="1" s="1"/>
  <c r="G24" i="1"/>
  <c r="N24" i="1" s="1"/>
  <c r="P24" i="1" s="1"/>
  <c r="G25" i="1"/>
  <c r="AC25" i="1" s="1"/>
  <c r="AE25" i="1" s="1"/>
  <c r="G26" i="1"/>
  <c r="N26" i="1" s="1"/>
  <c r="P26" i="1" s="1"/>
  <c r="G27" i="1"/>
  <c r="AC27" i="1" s="1"/>
  <c r="AE27" i="1" s="1"/>
  <c r="G28" i="1"/>
  <c r="H28" i="1" s="1"/>
  <c r="J28" i="1" s="1"/>
  <c r="G29" i="1"/>
  <c r="O29" i="1" s="1"/>
  <c r="Q29" i="1" s="1"/>
  <c r="G30" i="1"/>
  <c r="AC30" i="1" s="1"/>
  <c r="AE30" i="1" s="1"/>
  <c r="G31" i="1"/>
  <c r="U31" i="1" s="1"/>
  <c r="W31" i="1" s="1"/>
  <c r="G32" i="1"/>
  <c r="I32" i="1" s="1"/>
  <c r="G33" i="1"/>
  <c r="V33" i="1" s="1"/>
  <c r="X33" i="1" s="1"/>
  <c r="G34" i="1"/>
  <c r="AB34" i="1" s="1"/>
  <c r="AD34" i="1" s="1"/>
  <c r="G35" i="1"/>
  <c r="AC35" i="1" s="1"/>
  <c r="AE35" i="1" s="1"/>
  <c r="G36" i="1"/>
  <c r="O36" i="1" s="1"/>
  <c r="Q36" i="1" s="1"/>
  <c r="G37" i="1"/>
  <c r="O37" i="1" s="1"/>
  <c r="Q37" i="1" s="1"/>
  <c r="G38" i="1"/>
  <c r="AC38" i="1" s="1"/>
  <c r="AE38" i="1" s="1"/>
  <c r="G39" i="1"/>
  <c r="U39" i="1" s="1"/>
  <c r="W39" i="1" s="1"/>
  <c r="G40" i="1"/>
  <c r="N40" i="1" s="1"/>
  <c r="P40" i="1" s="1"/>
  <c r="G41" i="1"/>
  <c r="AC41" i="1" s="1"/>
  <c r="AE41" i="1" s="1"/>
  <c r="G42" i="1"/>
  <c r="U42" i="1" s="1"/>
  <c r="W42" i="1" s="1"/>
  <c r="G43" i="1"/>
  <c r="AC43" i="1" s="1"/>
  <c r="AE43" i="1" s="1"/>
  <c r="G44" i="1"/>
  <c r="N44" i="1" s="1"/>
  <c r="P44" i="1" s="1"/>
  <c r="G45" i="1"/>
  <c r="O45" i="1" s="1"/>
  <c r="Q45" i="1" s="1"/>
  <c r="G46" i="1"/>
  <c r="AC46" i="1" s="1"/>
  <c r="AE46" i="1" s="1"/>
  <c r="G47" i="1"/>
  <c r="U47" i="1" s="1"/>
  <c r="W47" i="1" s="1"/>
  <c r="G48" i="1"/>
  <c r="I48" i="1" s="1"/>
  <c r="G49" i="1"/>
  <c r="V49" i="1" s="1"/>
  <c r="X49" i="1" s="1"/>
  <c r="G50" i="1"/>
  <c r="N50" i="1" s="1"/>
  <c r="P50" i="1" s="1"/>
  <c r="G51" i="1"/>
  <c r="AC51" i="1" s="1"/>
  <c r="AE51" i="1" s="1"/>
  <c r="G52" i="1"/>
  <c r="V52" i="1" s="1"/>
  <c r="X52" i="1" s="1"/>
  <c r="G53" i="1"/>
  <c r="O53" i="1" s="1"/>
  <c r="Q53" i="1" s="1"/>
  <c r="G54" i="1"/>
  <c r="AC54" i="1" s="1"/>
  <c r="AE54" i="1" s="1"/>
  <c r="G55" i="1"/>
  <c r="I55" i="1" s="1"/>
  <c r="G56" i="1"/>
  <c r="U56" i="1" s="1"/>
  <c r="W56" i="1" s="1"/>
  <c r="G57" i="1"/>
  <c r="AB57" i="1" s="1"/>
  <c r="AD57" i="1" s="1"/>
  <c r="G58" i="1"/>
  <c r="V58" i="1" s="1"/>
  <c r="X58" i="1" s="1"/>
  <c r="G59" i="1"/>
  <c r="AC59" i="1" s="1"/>
  <c r="AE59" i="1" s="1"/>
  <c r="G60" i="1"/>
  <c r="AB60" i="1" s="1"/>
  <c r="AD60" i="1" s="1"/>
  <c r="G61" i="1"/>
  <c r="O61" i="1" s="1"/>
  <c r="Q61" i="1" s="1"/>
  <c r="G62" i="1"/>
  <c r="AC62" i="1" s="1"/>
  <c r="AE62" i="1" s="1"/>
  <c r="G63" i="1"/>
  <c r="I63" i="1" s="1"/>
  <c r="G64" i="1"/>
  <c r="AB64" i="1" s="1"/>
  <c r="AD64" i="1" s="1"/>
  <c r="G65" i="1"/>
  <c r="V65" i="1" s="1"/>
  <c r="X65" i="1" s="1"/>
  <c r="G66" i="1"/>
  <c r="V66" i="1" s="1"/>
  <c r="X66" i="1" s="1"/>
  <c r="G67" i="1"/>
  <c r="AC67" i="1" s="1"/>
  <c r="AE67" i="1" s="1"/>
  <c r="G68" i="1"/>
  <c r="AB68" i="1" s="1"/>
  <c r="AD68" i="1" s="1"/>
  <c r="G69" i="1"/>
  <c r="O69" i="1" s="1"/>
  <c r="Q69" i="1" s="1"/>
  <c r="G70" i="1"/>
  <c r="AC70" i="1" s="1"/>
  <c r="AE70" i="1" s="1"/>
  <c r="G71" i="1"/>
  <c r="I71" i="1" s="1"/>
  <c r="G72" i="1"/>
  <c r="AB72" i="1" s="1"/>
  <c r="AD72" i="1" s="1"/>
  <c r="G73" i="1"/>
  <c r="AC73" i="1" s="1"/>
  <c r="AE73" i="1" s="1"/>
  <c r="G74" i="1"/>
  <c r="AB74" i="1" s="1"/>
  <c r="AD74" i="1" s="1"/>
  <c r="G75" i="1"/>
  <c r="AC75" i="1" s="1"/>
  <c r="AE75" i="1" s="1"/>
  <c r="G76" i="1"/>
  <c r="N76" i="1" s="1"/>
  <c r="P76" i="1" s="1"/>
  <c r="G77" i="1"/>
  <c r="AB77" i="1" s="1"/>
  <c r="AD77" i="1" s="1"/>
  <c r="G78" i="1"/>
  <c r="AC78" i="1" s="1"/>
  <c r="AE78" i="1" s="1"/>
  <c r="G79" i="1"/>
  <c r="I79" i="1" s="1"/>
  <c r="G80" i="1"/>
  <c r="V80" i="1" s="1"/>
  <c r="X80" i="1" s="1"/>
  <c r="G81" i="1"/>
  <c r="U81" i="1" s="1"/>
  <c r="W81" i="1" s="1"/>
  <c r="G82" i="1"/>
  <c r="N82" i="1" s="1"/>
  <c r="P82" i="1" s="1"/>
  <c r="G83" i="1"/>
  <c r="AC83" i="1" s="1"/>
  <c r="AE83" i="1" s="1"/>
  <c r="G84" i="1"/>
  <c r="V84" i="1" s="1"/>
  <c r="X84" i="1" s="1"/>
  <c r="G85" i="1"/>
  <c r="O85" i="1" s="1"/>
  <c r="Q85" i="1" s="1"/>
  <c r="G86" i="1"/>
  <c r="AC86" i="1" s="1"/>
  <c r="AE86" i="1" s="1"/>
  <c r="G87" i="1"/>
  <c r="U87" i="1" s="1"/>
  <c r="W87" i="1" s="1"/>
  <c r="G88" i="1"/>
  <c r="N88" i="1" s="1"/>
  <c r="P88" i="1" s="1"/>
  <c r="G89" i="1"/>
  <c r="U89" i="1" s="1"/>
  <c r="W89" i="1" s="1"/>
  <c r="G90" i="1"/>
  <c r="AB90" i="1" s="1"/>
  <c r="AD90" i="1" s="1"/>
  <c r="G91" i="1"/>
  <c r="AC91" i="1" s="1"/>
  <c r="AE91" i="1" s="1"/>
  <c r="G92" i="1"/>
  <c r="U92" i="1" s="1"/>
  <c r="W92" i="1" s="1"/>
  <c r="G93" i="1"/>
  <c r="AB93" i="1" s="1"/>
  <c r="AD93" i="1" s="1"/>
  <c r="G94" i="1"/>
  <c r="AC94" i="1" s="1"/>
  <c r="AE94" i="1" s="1"/>
  <c r="G95" i="1"/>
  <c r="U95" i="1" s="1"/>
  <c r="W95" i="1" s="1"/>
  <c r="G96" i="1"/>
  <c r="I96" i="1" s="1"/>
  <c r="G97" i="1"/>
  <c r="U97" i="1" s="1"/>
  <c r="W97" i="1" s="1"/>
  <c r="G98" i="1"/>
  <c r="V98" i="1" s="1"/>
  <c r="X98" i="1" s="1"/>
  <c r="G99" i="1"/>
  <c r="AC99" i="1" s="1"/>
  <c r="AE99" i="1" s="1"/>
  <c r="G100" i="1"/>
  <c r="H100" i="1" s="1"/>
  <c r="J100" i="1" s="1"/>
  <c r="G101" i="1"/>
  <c r="O101" i="1" s="1"/>
  <c r="Q101" i="1" s="1"/>
  <c r="G102" i="1"/>
  <c r="AC102" i="1" s="1"/>
  <c r="AE102" i="1" s="1"/>
  <c r="G3" i="1"/>
  <c r="O3" i="1" s="1"/>
  <c r="Q3" i="1" s="1"/>
  <c r="AB2" i="1"/>
  <c r="AB46" i="1"/>
  <c r="AD46" i="1" s="1"/>
  <c r="AB18" i="1"/>
  <c r="AD18" i="1" s="1"/>
  <c r="U50" i="1"/>
  <c r="W50" i="1" s="1"/>
  <c r="U34" i="1"/>
  <c r="W34" i="1" s="1"/>
  <c r="U26" i="1"/>
  <c r="W26" i="1" s="1"/>
  <c r="U13" i="1"/>
  <c r="W13" i="1" s="1"/>
  <c r="N10" i="1"/>
  <c r="P10" i="1" s="1"/>
  <c r="N34" i="1"/>
  <c r="P34" i="1" s="1"/>
  <c r="V50" i="1"/>
  <c r="X50" i="1" s="1"/>
  <c r="V74" i="1"/>
  <c r="X74" i="1" s="1"/>
  <c r="O6" i="1"/>
  <c r="Q6" i="1" s="1"/>
  <c r="O10" i="1"/>
  <c r="Q10" i="1" s="1"/>
  <c r="O14" i="1"/>
  <c r="Q14" i="1" s="1"/>
  <c r="O38" i="1"/>
  <c r="Q38" i="1" s="1"/>
  <c r="O46" i="1"/>
  <c r="Q46" i="1" s="1"/>
  <c r="O57" i="1"/>
  <c r="Q57" i="1" s="1"/>
  <c r="O66" i="1"/>
  <c r="Q66" i="1" s="1"/>
  <c r="O74" i="1"/>
  <c r="Q74" i="1" s="1"/>
  <c r="I10" i="1"/>
  <c r="I41" i="1"/>
  <c r="H9" i="1"/>
  <c r="J9" i="1" s="1"/>
  <c r="H10" i="1"/>
  <c r="J10" i="1" s="1"/>
  <c r="H26" i="1"/>
  <c r="J26" i="1" s="1"/>
  <c r="I8" i="1" l="1"/>
  <c r="H72" i="1"/>
  <c r="J72" i="1" s="1"/>
  <c r="H8" i="1"/>
  <c r="J8" i="1" s="1"/>
  <c r="U77" i="1"/>
  <c r="W77" i="1" s="1"/>
  <c r="I66" i="1"/>
  <c r="O78" i="1"/>
  <c r="Q78" i="1" s="1"/>
  <c r="H74" i="1"/>
  <c r="J74" i="1" s="1"/>
  <c r="O70" i="1"/>
  <c r="Q70" i="1" s="1"/>
  <c r="V82" i="1"/>
  <c r="X82" i="1" s="1"/>
  <c r="AB50" i="1"/>
  <c r="AD50" i="1" s="1"/>
  <c r="O39" i="1"/>
  <c r="Q39" i="1" s="1"/>
  <c r="O7" i="1"/>
  <c r="Q7" i="1" s="1"/>
  <c r="AC95" i="1"/>
  <c r="AE95" i="1" s="1"/>
  <c r="I102" i="1"/>
  <c r="H82" i="1"/>
  <c r="J82" i="1" s="1"/>
  <c r="O102" i="1"/>
  <c r="Q102" i="1" s="1"/>
  <c r="N98" i="1"/>
  <c r="P98" i="1" s="1"/>
  <c r="AC31" i="1"/>
  <c r="AE31" i="1" s="1"/>
  <c r="O71" i="1"/>
  <c r="Q71" i="1" s="1"/>
  <c r="O47" i="1"/>
  <c r="Q47" i="1" s="1"/>
  <c r="AC15" i="1"/>
  <c r="AE15" i="1" s="1"/>
  <c r="O79" i="1"/>
  <c r="Q79" i="1" s="1"/>
  <c r="N9" i="1"/>
  <c r="P9" i="1" s="1"/>
  <c r="AC33" i="1"/>
  <c r="AE33" i="1" s="1"/>
  <c r="I9" i="1"/>
  <c r="O9" i="1"/>
  <c r="Q9" i="1" s="1"/>
  <c r="N73" i="1"/>
  <c r="P73" i="1" s="1"/>
  <c r="U9" i="1"/>
  <c r="W9" i="1" s="1"/>
  <c r="H41" i="1"/>
  <c r="J41" i="1" s="1"/>
  <c r="I33" i="1"/>
  <c r="V9" i="1"/>
  <c r="X9" i="1" s="1"/>
  <c r="AB9" i="1"/>
  <c r="AD9" i="1" s="1"/>
  <c r="H73" i="1"/>
  <c r="J73" i="1" s="1"/>
  <c r="I73" i="1"/>
  <c r="O49" i="1"/>
  <c r="Q49" i="1" s="1"/>
  <c r="N81" i="1"/>
  <c r="P81" i="1" s="1"/>
  <c r="AB41" i="1"/>
  <c r="AD41" i="1" s="1"/>
  <c r="I65" i="1"/>
  <c r="N49" i="1"/>
  <c r="P49" i="1" s="1"/>
  <c r="N41" i="1"/>
  <c r="P41" i="1" s="1"/>
  <c r="AC97" i="1"/>
  <c r="AE97" i="1" s="1"/>
  <c r="V57" i="1"/>
  <c r="X57" i="1" s="1"/>
  <c r="U98" i="1"/>
  <c r="W98" i="1" s="1"/>
  <c r="AC74" i="1"/>
  <c r="AE74" i="1" s="1"/>
  <c r="AC65" i="1"/>
  <c r="AE65" i="1" s="1"/>
  <c r="I58" i="1"/>
  <c r="O42" i="1"/>
  <c r="Q42" i="1" s="1"/>
  <c r="O8" i="1"/>
  <c r="Q8" i="1" s="1"/>
  <c r="N18" i="1"/>
  <c r="P18" i="1" s="1"/>
  <c r="U48" i="1"/>
  <c r="W48" i="1" s="1"/>
  <c r="AB10" i="1"/>
  <c r="AD10" i="1" s="1"/>
  <c r="AB66" i="1"/>
  <c r="AD66" i="1" s="1"/>
  <c r="AC66" i="1"/>
  <c r="AE66" i="1" s="1"/>
  <c r="AC10" i="1"/>
  <c r="AE10" i="1" s="1"/>
  <c r="I34" i="1"/>
  <c r="V42" i="1"/>
  <c r="X42" i="1" s="1"/>
  <c r="U58" i="1"/>
  <c r="W58" i="1" s="1"/>
  <c r="AB24" i="1"/>
  <c r="AD24" i="1" s="1"/>
  <c r="AB80" i="1"/>
  <c r="AD80" i="1" s="1"/>
  <c r="AC42" i="1"/>
  <c r="AE42" i="1" s="1"/>
  <c r="N74" i="1"/>
  <c r="P74" i="1" s="1"/>
  <c r="O82" i="1"/>
  <c r="Q82" i="1" s="1"/>
  <c r="O50" i="1"/>
  <c r="Q50" i="1" s="1"/>
  <c r="O34" i="1"/>
  <c r="Q34" i="1" s="1"/>
  <c r="V99" i="1"/>
  <c r="X99" i="1" s="1"/>
  <c r="V34" i="1"/>
  <c r="X34" i="1" s="1"/>
  <c r="N66" i="1"/>
  <c r="P66" i="1" s="1"/>
  <c r="AB26" i="1"/>
  <c r="AD26" i="1" s="1"/>
  <c r="AB98" i="1"/>
  <c r="AD98" i="1" s="1"/>
  <c r="AC34" i="1"/>
  <c r="AE34" i="1" s="1"/>
  <c r="O98" i="1"/>
  <c r="Q98" i="1" s="1"/>
  <c r="H66" i="1"/>
  <c r="J66" i="1" s="1"/>
  <c r="O90" i="1"/>
  <c r="Q90" i="1" s="1"/>
  <c r="H42" i="1"/>
  <c r="J42" i="1" s="1"/>
  <c r="I98" i="1"/>
  <c r="I90" i="1"/>
  <c r="I26" i="1"/>
  <c r="O26" i="1"/>
  <c r="Q26" i="1" s="1"/>
  <c r="V90" i="1"/>
  <c r="X90" i="1" s="1"/>
  <c r="V18" i="1"/>
  <c r="X18" i="1" s="1"/>
  <c r="U82" i="1"/>
  <c r="W82" i="1" s="1"/>
  <c r="AC98" i="1"/>
  <c r="AE98" i="1" s="1"/>
  <c r="H98" i="1"/>
  <c r="J98" i="1" s="1"/>
  <c r="H34" i="1"/>
  <c r="J34" i="1" s="1"/>
  <c r="O48" i="1"/>
  <c r="Q48" i="1" s="1"/>
  <c r="V88" i="1"/>
  <c r="X88" i="1" s="1"/>
  <c r="V10" i="1"/>
  <c r="X10" i="1" s="1"/>
  <c r="N42" i="1"/>
  <c r="P42" i="1" s="1"/>
  <c r="U18" i="1"/>
  <c r="W18" i="1" s="1"/>
  <c r="U90" i="1"/>
  <c r="W90" i="1" s="1"/>
  <c r="AB42" i="1"/>
  <c r="AD42" i="1" s="1"/>
  <c r="AC32" i="1"/>
  <c r="AE32" i="1" s="1"/>
  <c r="U11" i="1"/>
  <c r="W11" i="1" s="1"/>
  <c r="H83" i="1"/>
  <c r="J83" i="1" s="1"/>
  <c r="AB71" i="1"/>
  <c r="AD71" i="1" s="1"/>
  <c r="AC63" i="1"/>
  <c r="AE63" i="1" s="1"/>
  <c r="U35" i="1"/>
  <c r="W35" i="1" s="1"/>
  <c r="U99" i="1"/>
  <c r="W99" i="1" s="1"/>
  <c r="AC16" i="1"/>
  <c r="AE16" i="1" s="1"/>
  <c r="V89" i="1"/>
  <c r="X89" i="1" s="1"/>
  <c r="N17" i="1"/>
  <c r="P17" i="1" s="1"/>
  <c r="U25" i="1"/>
  <c r="W25" i="1" s="1"/>
  <c r="U49" i="1"/>
  <c r="W49" i="1" s="1"/>
  <c r="AC90" i="1"/>
  <c r="AE90" i="1" s="1"/>
  <c r="AB25" i="1"/>
  <c r="AD25" i="1" s="1"/>
  <c r="N97" i="1"/>
  <c r="P97" i="1" s="1"/>
  <c r="N65" i="1"/>
  <c r="P65" i="1" s="1"/>
  <c r="N33" i="1"/>
  <c r="P33" i="1" s="1"/>
  <c r="U65" i="1"/>
  <c r="W65" i="1" s="1"/>
  <c r="AB82" i="1"/>
  <c r="AD82" i="1" s="1"/>
  <c r="AC58" i="1"/>
  <c r="AE58" i="1" s="1"/>
  <c r="H90" i="1"/>
  <c r="J90" i="1" s="1"/>
  <c r="H58" i="1"/>
  <c r="J58" i="1" s="1"/>
  <c r="H18" i="1"/>
  <c r="J18" i="1" s="1"/>
  <c r="I82" i="1"/>
  <c r="I50" i="1"/>
  <c r="I18" i="1"/>
  <c r="O89" i="1"/>
  <c r="Q89" i="1" s="1"/>
  <c r="O18" i="1"/>
  <c r="Q18" i="1" s="1"/>
  <c r="V73" i="1"/>
  <c r="X73" i="1" s="1"/>
  <c r="V26" i="1"/>
  <c r="X26" i="1" s="1"/>
  <c r="N90" i="1"/>
  <c r="P90" i="1" s="1"/>
  <c r="N58" i="1"/>
  <c r="P58" i="1" s="1"/>
  <c r="N32" i="1"/>
  <c r="P32" i="1" s="1"/>
  <c r="U66" i="1"/>
  <c r="W66" i="1" s="1"/>
  <c r="AB32" i="1"/>
  <c r="AD32" i="1" s="1"/>
  <c r="AB89" i="1"/>
  <c r="AD89" i="1" s="1"/>
  <c r="AC82" i="1"/>
  <c r="AE82" i="1" s="1"/>
  <c r="AC50" i="1"/>
  <c r="AE50" i="1" s="1"/>
  <c r="AC26" i="1"/>
  <c r="AE26" i="1" s="1"/>
  <c r="O73" i="1"/>
  <c r="Q73" i="1" s="1"/>
  <c r="V41" i="1"/>
  <c r="X41" i="1" s="1"/>
  <c r="U33" i="1"/>
  <c r="W33" i="1" s="1"/>
  <c r="AB49" i="1"/>
  <c r="AD49" i="1" s="1"/>
  <c r="H25" i="1"/>
  <c r="J25" i="1" s="1"/>
  <c r="I89" i="1"/>
  <c r="I57" i="1"/>
  <c r="I25" i="1"/>
  <c r="O25" i="1"/>
  <c r="Q25" i="1" s="1"/>
  <c r="H89" i="1"/>
  <c r="J89" i="1" s="1"/>
  <c r="H57" i="1"/>
  <c r="J57" i="1" s="1"/>
  <c r="I81" i="1"/>
  <c r="I49" i="1"/>
  <c r="I17" i="1"/>
  <c r="O17" i="1"/>
  <c r="Q17" i="1" s="1"/>
  <c r="V25" i="1"/>
  <c r="X25" i="1" s="1"/>
  <c r="N89" i="1"/>
  <c r="P89" i="1" s="1"/>
  <c r="N57" i="1"/>
  <c r="P57" i="1" s="1"/>
  <c r="U41" i="1"/>
  <c r="W41" i="1" s="1"/>
  <c r="U73" i="1"/>
  <c r="W73" i="1" s="1"/>
  <c r="AB33" i="1"/>
  <c r="AD33" i="1" s="1"/>
  <c r="AB58" i="1"/>
  <c r="AD58" i="1" s="1"/>
  <c r="AB96" i="1"/>
  <c r="AD96" i="1" s="1"/>
  <c r="AC81" i="1"/>
  <c r="AE81" i="1" s="1"/>
  <c r="AC49" i="1"/>
  <c r="AE49" i="1" s="1"/>
  <c r="H50" i="1"/>
  <c r="J50" i="1" s="1"/>
  <c r="I74" i="1"/>
  <c r="I42" i="1"/>
  <c r="O81" i="1"/>
  <c r="Q81" i="1" s="1"/>
  <c r="O58" i="1"/>
  <c r="Q58" i="1" s="1"/>
  <c r="O41" i="1"/>
  <c r="Q41" i="1" s="1"/>
  <c r="O15" i="1"/>
  <c r="Q15" i="1" s="1"/>
  <c r="V24" i="1"/>
  <c r="X24" i="1" s="1"/>
  <c r="N25" i="1"/>
  <c r="P25" i="1" s="1"/>
  <c r="U74" i="1"/>
  <c r="W74" i="1" s="1"/>
  <c r="AB17" i="1"/>
  <c r="AD17" i="1" s="1"/>
  <c r="AB65" i="1"/>
  <c r="AD65" i="1" s="1"/>
  <c r="AB97" i="1"/>
  <c r="AD97" i="1" s="1"/>
  <c r="AC79" i="1"/>
  <c r="AE79" i="1" s="1"/>
  <c r="AC47" i="1"/>
  <c r="AE47" i="1" s="1"/>
  <c r="AC17" i="1"/>
  <c r="AE17" i="1" s="1"/>
  <c r="I75" i="1"/>
  <c r="N91" i="1"/>
  <c r="P91" i="1" s="1"/>
  <c r="N35" i="1"/>
  <c r="P35" i="1" s="1"/>
  <c r="N11" i="1"/>
  <c r="P11" i="1" s="1"/>
  <c r="O27" i="1"/>
  <c r="Q27" i="1" s="1"/>
  <c r="AB83" i="1"/>
  <c r="AD83" i="1" s="1"/>
  <c r="O83" i="1"/>
  <c r="Q83" i="1" s="1"/>
  <c r="V11" i="1"/>
  <c r="X11" i="1" s="1"/>
  <c r="U27" i="1"/>
  <c r="W27" i="1" s="1"/>
  <c r="AB35" i="1"/>
  <c r="AD35" i="1" s="1"/>
  <c r="H59" i="1"/>
  <c r="J59" i="1" s="1"/>
  <c r="I35" i="1"/>
  <c r="O43" i="1"/>
  <c r="Q43" i="1" s="1"/>
  <c r="V75" i="1"/>
  <c r="X75" i="1" s="1"/>
  <c r="N83" i="1"/>
  <c r="P83" i="1" s="1"/>
  <c r="U51" i="1"/>
  <c r="W51" i="1" s="1"/>
  <c r="I11" i="1"/>
  <c r="H19" i="1"/>
  <c r="J19" i="1" s="1"/>
  <c r="I59" i="1"/>
  <c r="V35" i="1"/>
  <c r="X35" i="1" s="1"/>
  <c r="H67" i="1"/>
  <c r="J67" i="1" s="1"/>
  <c r="H43" i="1"/>
  <c r="J43" i="1" s="1"/>
  <c r="I27" i="1"/>
  <c r="O75" i="1"/>
  <c r="Q75" i="1" s="1"/>
  <c r="O59" i="1"/>
  <c r="Q59" i="1" s="1"/>
  <c r="O35" i="1"/>
  <c r="Q35" i="1" s="1"/>
  <c r="V83" i="1"/>
  <c r="X83" i="1" s="1"/>
  <c r="V59" i="1"/>
  <c r="X59" i="1" s="1"/>
  <c r="V19" i="1"/>
  <c r="X19" i="1" s="1"/>
  <c r="N51" i="1"/>
  <c r="P51" i="1" s="1"/>
  <c r="U83" i="1"/>
  <c r="W83" i="1" s="1"/>
  <c r="AB8" i="1"/>
  <c r="AD8" i="1" s="1"/>
  <c r="AB81" i="1"/>
  <c r="AD81" i="1" s="1"/>
  <c r="AC64" i="1"/>
  <c r="AE64" i="1" s="1"/>
  <c r="H88" i="1"/>
  <c r="J88" i="1" s="1"/>
  <c r="H24" i="1"/>
  <c r="J24" i="1" s="1"/>
  <c r="I99" i="1"/>
  <c r="I80" i="1"/>
  <c r="I64" i="1"/>
  <c r="I43" i="1"/>
  <c r="O88" i="1"/>
  <c r="Q88" i="1" s="1"/>
  <c r="O16" i="1"/>
  <c r="Q16" i="1" s="1"/>
  <c r="V40" i="1"/>
  <c r="X40" i="1" s="1"/>
  <c r="N67" i="1"/>
  <c r="P67" i="1" s="1"/>
  <c r="N16" i="1"/>
  <c r="P16" i="1" s="1"/>
  <c r="U16" i="1"/>
  <c r="W16" i="1" s="1"/>
  <c r="U67" i="1"/>
  <c r="W67" i="1" s="1"/>
  <c r="U88" i="1"/>
  <c r="W88" i="1" s="1"/>
  <c r="AB19" i="1"/>
  <c r="AD19" i="1" s="1"/>
  <c r="I91" i="1"/>
  <c r="I24" i="1"/>
  <c r="O72" i="1"/>
  <c r="Q72" i="1" s="1"/>
  <c r="O56" i="1"/>
  <c r="Q56" i="1" s="1"/>
  <c r="V56" i="1"/>
  <c r="X56" i="1" s="1"/>
  <c r="N99" i="1"/>
  <c r="P99" i="1" s="1"/>
  <c r="N48" i="1"/>
  <c r="P48" i="1" s="1"/>
  <c r="N27" i="1"/>
  <c r="P27" i="1" s="1"/>
  <c r="U19" i="1"/>
  <c r="W19" i="1" s="1"/>
  <c r="U40" i="1"/>
  <c r="W40" i="1" s="1"/>
  <c r="U53" i="1"/>
  <c r="W53" i="1" s="1"/>
  <c r="U91" i="1"/>
  <c r="W91" i="1" s="1"/>
  <c r="AB11" i="1"/>
  <c r="AD11" i="1" s="1"/>
  <c r="AB51" i="1"/>
  <c r="AD51" i="1" s="1"/>
  <c r="AB67" i="1"/>
  <c r="AD67" i="1" s="1"/>
  <c r="AB88" i="1"/>
  <c r="AD88" i="1" s="1"/>
  <c r="AC80" i="1"/>
  <c r="AE80" i="1" s="1"/>
  <c r="H40" i="1"/>
  <c r="J40" i="1" s="1"/>
  <c r="H99" i="1"/>
  <c r="J99" i="1" s="1"/>
  <c r="H75" i="1"/>
  <c r="J75" i="1" s="1"/>
  <c r="H35" i="1"/>
  <c r="J35" i="1" s="1"/>
  <c r="H11" i="1"/>
  <c r="J11" i="1" s="1"/>
  <c r="I40" i="1"/>
  <c r="I19" i="1"/>
  <c r="O99" i="1"/>
  <c r="Q99" i="1" s="1"/>
  <c r="O51" i="1"/>
  <c r="Q51" i="1" s="1"/>
  <c r="O11" i="1"/>
  <c r="Q11" i="1" s="1"/>
  <c r="V91" i="1"/>
  <c r="X91" i="1" s="1"/>
  <c r="V51" i="1"/>
  <c r="X51" i="1" s="1"/>
  <c r="V27" i="1"/>
  <c r="X27" i="1" s="1"/>
  <c r="N64" i="1"/>
  <c r="P64" i="1" s="1"/>
  <c r="N43" i="1"/>
  <c r="P43" i="1" s="1"/>
  <c r="U24" i="1"/>
  <c r="W24" i="1" s="1"/>
  <c r="U75" i="1"/>
  <c r="W75" i="1" s="1"/>
  <c r="U93" i="1"/>
  <c r="W93" i="1" s="1"/>
  <c r="AB16" i="1"/>
  <c r="AD16" i="1" s="1"/>
  <c r="AB56" i="1"/>
  <c r="AD56" i="1" s="1"/>
  <c r="H56" i="1"/>
  <c r="J56" i="1" s="1"/>
  <c r="I56" i="1"/>
  <c r="O80" i="1"/>
  <c r="Q80" i="1" s="1"/>
  <c r="O40" i="1"/>
  <c r="Q40" i="1" s="1"/>
  <c r="V72" i="1"/>
  <c r="X72" i="1" s="1"/>
  <c r="V8" i="1"/>
  <c r="X8" i="1" s="1"/>
  <c r="N80" i="1"/>
  <c r="P80" i="1" s="1"/>
  <c r="N59" i="1"/>
  <c r="P59" i="1" s="1"/>
  <c r="U59" i="1"/>
  <c r="W59" i="1" s="1"/>
  <c r="U96" i="1"/>
  <c r="W96" i="1" s="1"/>
  <c r="AB43" i="1"/>
  <c r="AD43" i="1" s="1"/>
  <c r="AB75" i="1"/>
  <c r="AD75" i="1" s="1"/>
  <c r="AB91" i="1"/>
  <c r="AD91" i="1" s="1"/>
  <c r="AC48" i="1"/>
  <c r="AE48" i="1" s="1"/>
  <c r="I72" i="1"/>
  <c r="O24" i="1"/>
  <c r="Q24" i="1" s="1"/>
  <c r="H91" i="1"/>
  <c r="J91" i="1" s="1"/>
  <c r="H51" i="1"/>
  <c r="J51" i="1" s="1"/>
  <c r="H27" i="1"/>
  <c r="J27" i="1" s="1"/>
  <c r="I83" i="1"/>
  <c r="I67" i="1"/>
  <c r="I51" i="1"/>
  <c r="O91" i="1"/>
  <c r="Q91" i="1" s="1"/>
  <c r="O67" i="1"/>
  <c r="Q67" i="1" s="1"/>
  <c r="O19" i="1"/>
  <c r="Q19" i="1" s="1"/>
  <c r="V67" i="1"/>
  <c r="X67" i="1" s="1"/>
  <c r="V43" i="1"/>
  <c r="X43" i="1" s="1"/>
  <c r="N96" i="1"/>
  <c r="P96" i="1" s="1"/>
  <c r="N75" i="1"/>
  <c r="P75" i="1" s="1"/>
  <c r="N19" i="1"/>
  <c r="P19" i="1" s="1"/>
  <c r="U43" i="1"/>
  <c r="W43" i="1" s="1"/>
  <c r="U64" i="1"/>
  <c r="W64" i="1" s="1"/>
  <c r="U80" i="1"/>
  <c r="W80" i="1" s="1"/>
  <c r="AB27" i="1"/>
  <c r="AD27" i="1" s="1"/>
  <c r="AB59" i="1"/>
  <c r="AD59" i="1" s="1"/>
  <c r="AC96" i="1"/>
  <c r="AE96" i="1" s="1"/>
  <c r="AB76" i="1"/>
  <c r="AD76" i="1" s="1"/>
  <c r="U37" i="1"/>
  <c r="W37" i="1" s="1"/>
  <c r="I94" i="1"/>
  <c r="O62" i="1"/>
  <c r="Q62" i="1" s="1"/>
  <c r="AB92" i="1"/>
  <c r="AD92" i="1" s="1"/>
  <c r="I87" i="1"/>
  <c r="O95" i="1"/>
  <c r="Q95" i="1" s="1"/>
  <c r="O31" i="1"/>
  <c r="Q31" i="1" s="1"/>
  <c r="U8" i="1"/>
  <c r="W8" i="1" s="1"/>
  <c r="U45" i="1"/>
  <c r="W45" i="1" s="1"/>
  <c r="U72" i="1"/>
  <c r="W72" i="1" s="1"/>
  <c r="U101" i="1"/>
  <c r="W101" i="1" s="1"/>
  <c r="AB40" i="1"/>
  <c r="AD40" i="1" s="1"/>
  <c r="AB102" i="1"/>
  <c r="AD102" i="1" s="1"/>
  <c r="AC71" i="1"/>
  <c r="AE71" i="1" s="1"/>
  <c r="AC55" i="1"/>
  <c r="AE55" i="1" s="1"/>
  <c r="AC23" i="1"/>
  <c r="AE23" i="1" s="1"/>
  <c r="H96" i="1"/>
  <c r="J96" i="1" s="1"/>
  <c r="H80" i="1"/>
  <c r="J80" i="1" s="1"/>
  <c r="H64" i="1"/>
  <c r="J64" i="1" s="1"/>
  <c r="H48" i="1"/>
  <c r="J48" i="1" s="1"/>
  <c r="H32" i="1"/>
  <c r="J32" i="1" s="1"/>
  <c r="H16" i="1"/>
  <c r="J16" i="1" s="1"/>
  <c r="I97" i="1"/>
  <c r="I88" i="1"/>
  <c r="O96" i="1"/>
  <c r="Q96" i="1" s="1"/>
  <c r="O86" i="1"/>
  <c r="Q86" i="1" s="1"/>
  <c r="O64" i="1"/>
  <c r="Q64" i="1" s="1"/>
  <c r="O54" i="1"/>
  <c r="Q54" i="1" s="1"/>
  <c r="O32" i="1"/>
  <c r="Q32" i="1" s="1"/>
  <c r="O22" i="1"/>
  <c r="Q22" i="1" s="1"/>
  <c r="V96" i="1"/>
  <c r="X96" i="1" s="1"/>
  <c r="V64" i="1"/>
  <c r="X64" i="1" s="1"/>
  <c r="V48" i="1"/>
  <c r="X48" i="1" s="1"/>
  <c r="V32" i="1"/>
  <c r="X32" i="1" s="1"/>
  <c r="V16" i="1"/>
  <c r="X16" i="1" s="1"/>
  <c r="U5" i="1"/>
  <c r="W5" i="1" s="1"/>
  <c r="U32" i="1"/>
  <c r="W32" i="1" s="1"/>
  <c r="U57" i="1"/>
  <c r="W57" i="1" s="1"/>
  <c r="U69" i="1"/>
  <c r="W69" i="1" s="1"/>
  <c r="AB23" i="1"/>
  <c r="AD23" i="1" s="1"/>
  <c r="AB37" i="1"/>
  <c r="AD37" i="1" s="1"/>
  <c r="AB47" i="1"/>
  <c r="AD47" i="1" s="1"/>
  <c r="AB55" i="1"/>
  <c r="AD55" i="1" s="1"/>
  <c r="AB73" i="1"/>
  <c r="AD73" i="1" s="1"/>
  <c r="AB101" i="1"/>
  <c r="AD101" i="1" s="1"/>
  <c r="AC88" i="1"/>
  <c r="AE88" i="1" s="1"/>
  <c r="AC72" i="1"/>
  <c r="AE72" i="1" s="1"/>
  <c r="AC56" i="1"/>
  <c r="AE56" i="1" s="1"/>
  <c r="AC40" i="1"/>
  <c r="AE40" i="1" s="1"/>
  <c r="AC24" i="1"/>
  <c r="AE24" i="1" s="1"/>
  <c r="AC8" i="1"/>
  <c r="AE8" i="1" s="1"/>
  <c r="U61" i="1"/>
  <c r="W61" i="1" s="1"/>
  <c r="I95" i="1"/>
  <c r="O94" i="1"/>
  <c r="Q94" i="1" s="1"/>
  <c r="O30" i="1"/>
  <c r="Q30" i="1" s="1"/>
  <c r="U21" i="1"/>
  <c r="W21" i="1" s="1"/>
  <c r="AB7" i="1"/>
  <c r="AD7" i="1" s="1"/>
  <c r="AB87" i="1"/>
  <c r="AD87" i="1" s="1"/>
  <c r="O63" i="1"/>
  <c r="Q63" i="1" s="1"/>
  <c r="U85" i="1"/>
  <c r="W85" i="1" s="1"/>
  <c r="AB13" i="1"/>
  <c r="AD13" i="1" s="1"/>
  <c r="AB31" i="1"/>
  <c r="AD31" i="1" s="1"/>
  <c r="AB48" i="1"/>
  <c r="AD48" i="1" s="1"/>
  <c r="AC87" i="1"/>
  <c r="AE87" i="1" s="1"/>
  <c r="AC39" i="1"/>
  <c r="AE39" i="1" s="1"/>
  <c r="AC7" i="1"/>
  <c r="AE7" i="1" s="1"/>
  <c r="H97" i="1"/>
  <c r="J97" i="1" s="1"/>
  <c r="H81" i="1"/>
  <c r="J81" i="1" s="1"/>
  <c r="H65" i="1"/>
  <c r="J65" i="1" s="1"/>
  <c r="H49" i="1"/>
  <c r="J49" i="1" s="1"/>
  <c r="H33" i="1"/>
  <c r="J33" i="1" s="1"/>
  <c r="H17" i="1"/>
  <c r="J17" i="1" s="1"/>
  <c r="O97" i="1"/>
  <c r="Q97" i="1" s="1"/>
  <c r="O87" i="1"/>
  <c r="Q87" i="1" s="1"/>
  <c r="O65" i="1"/>
  <c r="Q65" i="1" s="1"/>
  <c r="O55" i="1"/>
  <c r="Q55" i="1" s="1"/>
  <c r="O33" i="1"/>
  <c r="Q33" i="1" s="1"/>
  <c r="O23" i="1"/>
  <c r="Q23" i="1" s="1"/>
  <c r="V97" i="1"/>
  <c r="X97" i="1" s="1"/>
  <c r="V81" i="1"/>
  <c r="X81" i="1" s="1"/>
  <c r="V17" i="1"/>
  <c r="X17" i="1" s="1"/>
  <c r="N72" i="1"/>
  <c r="P72" i="1" s="1"/>
  <c r="N56" i="1"/>
  <c r="P56" i="1" s="1"/>
  <c r="U29" i="1"/>
  <c r="W29" i="1" s="1"/>
  <c r="AB54" i="1"/>
  <c r="AD54" i="1" s="1"/>
  <c r="AB63" i="1"/>
  <c r="AD63" i="1" s="1"/>
  <c r="AC89" i="1"/>
  <c r="AE89" i="1" s="1"/>
  <c r="AC57" i="1"/>
  <c r="AE57" i="1" s="1"/>
  <c r="H68" i="1"/>
  <c r="J68" i="1" s="1"/>
  <c r="H36" i="1"/>
  <c r="J36" i="1" s="1"/>
  <c r="I4" i="1"/>
  <c r="U36" i="1"/>
  <c r="W36" i="1" s="1"/>
  <c r="U76" i="1"/>
  <c r="W76" i="1" s="1"/>
  <c r="AB12" i="1"/>
  <c r="AD12" i="1" s="1"/>
  <c r="H77" i="1"/>
  <c r="J77" i="1" s="1"/>
  <c r="H37" i="1"/>
  <c r="J37" i="1" s="1"/>
  <c r="N84" i="1"/>
  <c r="P84" i="1" s="1"/>
  <c r="N60" i="1"/>
  <c r="P60" i="1" s="1"/>
  <c r="N28" i="1"/>
  <c r="P28" i="1" s="1"/>
  <c r="N4" i="1"/>
  <c r="P4" i="1" s="1"/>
  <c r="H78" i="1"/>
  <c r="J78" i="1" s="1"/>
  <c r="H46" i="1"/>
  <c r="J46" i="1" s="1"/>
  <c r="H14" i="1"/>
  <c r="J14" i="1" s="1"/>
  <c r="I36" i="1"/>
  <c r="V92" i="1"/>
  <c r="X92" i="1" s="1"/>
  <c r="V60" i="1"/>
  <c r="X60" i="1" s="1"/>
  <c r="V28" i="1"/>
  <c r="X28" i="1" s="1"/>
  <c r="N101" i="1"/>
  <c r="P101" i="1" s="1"/>
  <c r="N69" i="1"/>
  <c r="P69" i="1" s="1"/>
  <c r="N45" i="1"/>
  <c r="P45" i="1" s="1"/>
  <c r="N13" i="1"/>
  <c r="P13" i="1" s="1"/>
  <c r="AB22" i="1"/>
  <c r="AD22" i="1" s="1"/>
  <c r="AB86" i="1"/>
  <c r="AD86" i="1" s="1"/>
  <c r="H95" i="1"/>
  <c r="J95" i="1" s="1"/>
  <c r="H87" i="1"/>
  <c r="J87" i="1" s="1"/>
  <c r="H79" i="1"/>
  <c r="J79" i="1" s="1"/>
  <c r="H71" i="1"/>
  <c r="J71" i="1" s="1"/>
  <c r="H63" i="1"/>
  <c r="J63" i="1" s="1"/>
  <c r="H55" i="1"/>
  <c r="J55" i="1" s="1"/>
  <c r="H47" i="1"/>
  <c r="J47" i="1" s="1"/>
  <c r="H39" i="1"/>
  <c r="J39" i="1" s="1"/>
  <c r="H31" i="1"/>
  <c r="J31" i="1" s="1"/>
  <c r="H23" i="1"/>
  <c r="J23" i="1" s="1"/>
  <c r="H15" i="1"/>
  <c r="J15" i="1" s="1"/>
  <c r="H7" i="1"/>
  <c r="J7" i="1" s="1"/>
  <c r="I76" i="1"/>
  <c r="I68" i="1"/>
  <c r="I60" i="1"/>
  <c r="I52" i="1"/>
  <c r="I45" i="1"/>
  <c r="I37" i="1"/>
  <c r="I29" i="1"/>
  <c r="I22" i="1"/>
  <c r="I15" i="1"/>
  <c r="I7" i="1"/>
  <c r="V101" i="1"/>
  <c r="X101" i="1" s="1"/>
  <c r="V93" i="1"/>
  <c r="X93" i="1" s="1"/>
  <c r="V85" i="1"/>
  <c r="X85" i="1" s="1"/>
  <c r="V77" i="1"/>
  <c r="X77" i="1" s="1"/>
  <c r="V69" i="1"/>
  <c r="X69" i="1" s="1"/>
  <c r="V61" i="1"/>
  <c r="X61" i="1" s="1"/>
  <c r="V53" i="1"/>
  <c r="X53" i="1" s="1"/>
  <c r="V45" i="1"/>
  <c r="X45" i="1" s="1"/>
  <c r="V37" i="1"/>
  <c r="X37" i="1" s="1"/>
  <c r="V29" i="1"/>
  <c r="X29" i="1" s="1"/>
  <c r="V21" i="1"/>
  <c r="X21" i="1" s="1"/>
  <c r="V13" i="1"/>
  <c r="X13" i="1" s="1"/>
  <c r="V5" i="1"/>
  <c r="X5" i="1" s="1"/>
  <c r="N102" i="1"/>
  <c r="P102" i="1" s="1"/>
  <c r="N94" i="1"/>
  <c r="P94" i="1" s="1"/>
  <c r="N86" i="1"/>
  <c r="P86" i="1" s="1"/>
  <c r="N78" i="1"/>
  <c r="P78" i="1" s="1"/>
  <c r="N70" i="1"/>
  <c r="P70" i="1" s="1"/>
  <c r="N62" i="1"/>
  <c r="P62" i="1" s="1"/>
  <c r="N54" i="1"/>
  <c r="P54" i="1" s="1"/>
  <c r="N46" i="1"/>
  <c r="P46" i="1" s="1"/>
  <c r="N38" i="1"/>
  <c r="P38" i="1" s="1"/>
  <c r="N30" i="1"/>
  <c r="P30" i="1" s="1"/>
  <c r="N22" i="1"/>
  <c r="P22" i="1" s="1"/>
  <c r="N14" i="1"/>
  <c r="P14" i="1" s="1"/>
  <c r="N6" i="1"/>
  <c r="P6" i="1" s="1"/>
  <c r="AB6" i="1"/>
  <c r="AD6" i="1" s="1"/>
  <c r="AB21" i="1"/>
  <c r="AD21" i="1" s="1"/>
  <c r="AB39" i="1"/>
  <c r="AD39" i="1" s="1"/>
  <c r="AB44" i="1"/>
  <c r="AD44" i="1" s="1"/>
  <c r="AB62" i="1"/>
  <c r="AD62" i="1" s="1"/>
  <c r="AB79" i="1"/>
  <c r="AD79" i="1" s="1"/>
  <c r="AB85" i="1"/>
  <c r="AD85" i="1" s="1"/>
  <c r="AB99" i="1"/>
  <c r="AD99" i="1" s="1"/>
  <c r="H84" i="1"/>
  <c r="J84" i="1" s="1"/>
  <c r="H52" i="1"/>
  <c r="J52" i="1" s="1"/>
  <c r="H20" i="1"/>
  <c r="J20" i="1" s="1"/>
  <c r="I12" i="1"/>
  <c r="U4" i="1"/>
  <c r="W4" i="1" s="1"/>
  <c r="U52" i="1"/>
  <c r="W52" i="1" s="1"/>
  <c r="AB36" i="1"/>
  <c r="AD36" i="1" s="1"/>
  <c r="H85" i="1"/>
  <c r="J85" i="1" s="1"/>
  <c r="H61" i="1"/>
  <c r="J61" i="1" s="1"/>
  <c r="H29" i="1"/>
  <c r="J29" i="1" s="1"/>
  <c r="H13" i="1"/>
  <c r="J13" i="1" s="1"/>
  <c r="I13" i="1"/>
  <c r="N92" i="1"/>
  <c r="P92" i="1" s="1"/>
  <c r="N52" i="1"/>
  <c r="P52" i="1" s="1"/>
  <c r="N20" i="1"/>
  <c r="P20" i="1" s="1"/>
  <c r="H94" i="1"/>
  <c r="J94" i="1" s="1"/>
  <c r="H62" i="1"/>
  <c r="J62" i="1" s="1"/>
  <c r="H30" i="1"/>
  <c r="J30" i="1" s="1"/>
  <c r="I44" i="1"/>
  <c r="I21" i="1"/>
  <c r="I6" i="1"/>
  <c r="V76" i="1"/>
  <c r="X76" i="1" s="1"/>
  <c r="V44" i="1"/>
  <c r="X44" i="1" s="1"/>
  <c r="V12" i="1"/>
  <c r="X12" i="1" s="1"/>
  <c r="N77" i="1"/>
  <c r="P77" i="1" s="1"/>
  <c r="N37" i="1"/>
  <c r="P37" i="1" s="1"/>
  <c r="N5" i="1"/>
  <c r="P5" i="1" s="1"/>
  <c r="AB70" i="1"/>
  <c r="AD70" i="1" s="1"/>
  <c r="I84" i="1"/>
  <c r="I77" i="1"/>
  <c r="I69" i="1"/>
  <c r="I61" i="1"/>
  <c r="I53" i="1"/>
  <c r="I46" i="1"/>
  <c r="I38" i="1"/>
  <c r="I30" i="1"/>
  <c r="I23" i="1"/>
  <c r="V102" i="1"/>
  <c r="X102" i="1" s="1"/>
  <c r="V94" i="1"/>
  <c r="X94" i="1" s="1"/>
  <c r="V86" i="1"/>
  <c r="X86" i="1" s="1"/>
  <c r="V78" i="1"/>
  <c r="X78" i="1" s="1"/>
  <c r="V70" i="1"/>
  <c r="X70" i="1" s="1"/>
  <c r="V62" i="1"/>
  <c r="X62" i="1" s="1"/>
  <c r="V54" i="1"/>
  <c r="X54" i="1" s="1"/>
  <c r="V46" i="1"/>
  <c r="X46" i="1" s="1"/>
  <c r="V38" i="1"/>
  <c r="X38" i="1" s="1"/>
  <c r="V30" i="1"/>
  <c r="X30" i="1" s="1"/>
  <c r="V22" i="1"/>
  <c r="X22" i="1" s="1"/>
  <c r="V14" i="1"/>
  <c r="X14" i="1" s="1"/>
  <c r="V6" i="1"/>
  <c r="X6" i="1" s="1"/>
  <c r="N95" i="1"/>
  <c r="P95" i="1" s="1"/>
  <c r="N87" i="1"/>
  <c r="P87" i="1" s="1"/>
  <c r="N79" i="1"/>
  <c r="P79" i="1" s="1"/>
  <c r="N71" i="1"/>
  <c r="P71" i="1" s="1"/>
  <c r="N63" i="1"/>
  <c r="P63" i="1" s="1"/>
  <c r="N55" i="1"/>
  <c r="P55" i="1" s="1"/>
  <c r="N47" i="1"/>
  <c r="P47" i="1" s="1"/>
  <c r="N39" i="1"/>
  <c r="P39" i="1" s="1"/>
  <c r="N31" i="1"/>
  <c r="P31" i="1" s="1"/>
  <c r="N23" i="1"/>
  <c r="P23" i="1" s="1"/>
  <c r="N15" i="1"/>
  <c r="P15" i="1" s="1"/>
  <c r="N7" i="1"/>
  <c r="P7" i="1" s="1"/>
  <c r="AB5" i="1"/>
  <c r="AD5" i="1" s="1"/>
  <c r="AB15" i="1"/>
  <c r="AD15" i="1" s="1"/>
  <c r="AB20" i="1"/>
  <c r="AD20" i="1" s="1"/>
  <c r="AB29" i="1"/>
  <c r="AD29" i="1" s="1"/>
  <c r="AB53" i="1"/>
  <c r="AD53" i="1" s="1"/>
  <c r="AB69" i="1"/>
  <c r="AD69" i="1" s="1"/>
  <c r="AB95" i="1"/>
  <c r="AD95" i="1" s="1"/>
  <c r="AC100" i="1"/>
  <c r="AE100" i="1" s="1"/>
  <c r="AC92" i="1"/>
  <c r="AE92" i="1" s="1"/>
  <c r="AC84" i="1"/>
  <c r="AE84" i="1" s="1"/>
  <c r="AC76" i="1"/>
  <c r="AE76" i="1" s="1"/>
  <c r="AC68" i="1"/>
  <c r="AE68" i="1" s="1"/>
  <c r="AC60" i="1"/>
  <c r="AE60" i="1" s="1"/>
  <c r="AC52" i="1"/>
  <c r="AE52" i="1" s="1"/>
  <c r="AC44" i="1"/>
  <c r="AE44" i="1" s="1"/>
  <c r="AC36" i="1"/>
  <c r="AE36" i="1" s="1"/>
  <c r="AC28" i="1"/>
  <c r="AE28" i="1" s="1"/>
  <c r="AC20" i="1"/>
  <c r="AE20" i="1" s="1"/>
  <c r="AC12" i="1"/>
  <c r="AE12" i="1" s="1"/>
  <c r="AC4" i="1"/>
  <c r="AE4" i="1" s="1"/>
  <c r="H92" i="1"/>
  <c r="J92" i="1" s="1"/>
  <c r="H60" i="1"/>
  <c r="J60" i="1" s="1"/>
  <c r="H12" i="1"/>
  <c r="J12" i="1" s="1"/>
  <c r="U12" i="1"/>
  <c r="W12" i="1" s="1"/>
  <c r="U28" i="1"/>
  <c r="W28" i="1" s="1"/>
  <c r="U60" i="1"/>
  <c r="W60" i="1" s="1"/>
  <c r="U84" i="1"/>
  <c r="W84" i="1" s="1"/>
  <c r="U100" i="1"/>
  <c r="W100" i="1" s="1"/>
  <c r="H101" i="1"/>
  <c r="J101" i="1" s="1"/>
  <c r="H69" i="1"/>
  <c r="J69" i="1" s="1"/>
  <c r="H45" i="1"/>
  <c r="J45" i="1" s="1"/>
  <c r="H21" i="1"/>
  <c r="J21" i="1" s="1"/>
  <c r="H5" i="1"/>
  <c r="J5" i="1" s="1"/>
  <c r="I20" i="1"/>
  <c r="N100" i="1"/>
  <c r="P100" i="1" s="1"/>
  <c r="N68" i="1"/>
  <c r="P68" i="1" s="1"/>
  <c r="N36" i="1"/>
  <c r="P36" i="1" s="1"/>
  <c r="N12" i="1"/>
  <c r="P12" i="1" s="1"/>
  <c r="AB100" i="1"/>
  <c r="AD100" i="1" s="1"/>
  <c r="H102" i="1"/>
  <c r="J102" i="1" s="1"/>
  <c r="H70" i="1"/>
  <c r="J70" i="1" s="1"/>
  <c r="H38" i="1"/>
  <c r="J38" i="1" s="1"/>
  <c r="H6" i="1"/>
  <c r="J6" i="1" s="1"/>
  <c r="I28" i="1"/>
  <c r="V100" i="1"/>
  <c r="X100" i="1" s="1"/>
  <c r="V68" i="1"/>
  <c r="X68" i="1" s="1"/>
  <c r="V36" i="1"/>
  <c r="X36" i="1" s="1"/>
  <c r="V4" i="1"/>
  <c r="X4" i="1" s="1"/>
  <c r="N93" i="1"/>
  <c r="P93" i="1" s="1"/>
  <c r="N61" i="1"/>
  <c r="P61" i="1" s="1"/>
  <c r="N29" i="1"/>
  <c r="P29" i="1" s="1"/>
  <c r="I100" i="1"/>
  <c r="I92" i="1"/>
  <c r="I85" i="1"/>
  <c r="I78" i="1"/>
  <c r="I70" i="1"/>
  <c r="I62" i="1"/>
  <c r="I54" i="1"/>
  <c r="I47" i="1"/>
  <c r="I39" i="1"/>
  <c r="I31" i="1"/>
  <c r="O100" i="1"/>
  <c r="Q100" i="1" s="1"/>
  <c r="O92" i="1"/>
  <c r="Q92" i="1" s="1"/>
  <c r="O84" i="1"/>
  <c r="Q84" i="1" s="1"/>
  <c r="O76" i="1"/>
  <c r="Q76" i="1" s="1"/>
  <c r="O68" i="1"/>
  <c r="Q68" i="1" s="1"/>
  <c r="O60" i="1"/>
  <c r="Q60" i="1" s="1"/>
  <c r="O52" i="1"/>
  <c r="Q52" i="1" s="1"/>
  <c r="O44" i="1"/>
  <c r="Q44" i="1" s="1"/>
  <c r="O28" i="1"/>
  <c r="Q28" i="1" s="1"/>
  <c r="O20" i="1"/>
  <c r="Q20" i="1" s="1"/>
  <c r="O4" i="1"/>
  <c r="Q4" i="1" s="1"/>
  <c r="V95" i="1"/>
  <c r="X95" i="1" s="1"/>
  <c r="V87" i="1"/>
  <c r="X87" i="1" s="1"/>
  <c r="V79" i="1"/>
  <c r="X79" i="1" s="1"/>
  <c r="V71" i="1"/>
  <c r="X71" i="1" s="1"/>
  <c r="V63" i="1"/>
  <c r="X63" i="1" s="1"/>
  <c r="V55" i="1"/>
  <c r="X55" i="1" s="1"/>
  <c r="V47" i="1"/>
  <c r="X47" i="1" s="1"/>
  <c r="V39" i="1"/>
  <c r="X39" i="1" s="1"/>
  <c r="V31" i="1"/>
  <c r="X31" i="1" s="1"/>
  <c r="V23" i="1"/>
  <c r="X23" i="1" s="1"/>
  <c r="V15" i="1"/>
  <c r="X15" i="1" s="1"/>
  <c r="V7" i="1"/>
  <c r="X7" i="1" s="1"/>
  <c r="U55" i="1"/>
  <c r="W55" i="1" s="1"/>
  <c r="U63" i="1"/>
  <c r="W63" i="1" s="1"/>
  <c r="U71" i="1"/>
  <c r="W71" i="1" s="1"/>
  <c r="U79" i="1"/>
  <c r="W79" i="1" s="1"/>
  <c r="AB4" i="1"/>
  <c r="AD4" i="1" s="1"/>
  <c r="AB28" i="1"/>
  <c r="AD28" i="1" s="1"/>
  <c r="AB38" i="1"/>
  <c r="AD38" i="1" s="1"/>
  <c r="AB52" i="1"/>
  <c r="AD52" i="1" s="1"/>
  <c r="AB61" i="1"/>
  <c r="AD61" i="1" s="1"/>
  <c r="AB78" i="1"/>
  <c r="AD78" i="1" s="1"/>
  <c r="AB84" i="1"/>
  <c r="AD84" i="1" s="1"/>
  <c r="AB94" i="1"/>
  <c r="AD94" i="1" s="1"/>
  <c r="AC101" i="1"/>
  <c r="AE101" i="1" s="1"/>
  <c r="AC93" i="1"/>
  <c r="AE93" i="1" s="1"/>
  <c r="AC85" i="1"/>
  <c r="AE85" i="1" s="1"/>
  <c r="AC77" i="1"/>
  <c r="AE77" i="1" s="1"/>
  <c r="AC69" i="1"/>
  <c r="AE69" i="1" s="1"/>
  <c r="AC61" i="1"/>
  <c r="AE61" i="1" s="1"/>
  <c r="AC53" i="1"/>
  <c r="AE53" i="1" s="1"/>
  <c r="AC45" i="1"/>
  <c r="AE45" i="1" s="1"/>
  <c r="AC37" i="1"/>
  <c r="AE37" i="1" s="1"/>
  <c r="AC29" i="1"/>
  <c r="AE29" i="1" s="1"/>
  <c r="AC21" i="1"/>
  <c r="AE21" i="1" s="1"/>
  <c r="AC13" i="1"/>
  <c r="AE13" i="1" s="1"/>
  <c r="AC5" i="1"/>
  <c r="AE5" i="1" s="1"/>
  <c r="H76" i="1"/>
  <c r="J76" i="1" s="1"/>
  <c r="H44" i="1"/>
  <c r="J44" i="1" s="1"/>
  <c r="U20" i="1"/>
  <c r="W20" i="1" s="1"/>
  <c r="U44" i="1"/>
  <c r="W44" i="1" s="1"/>
  <c r="U68" i="1"/>
  <c r="W68" i="1" s="1"/>
  <c r="H93" i="1"/>
  <c r="J93" i="1" s="1"/>
  <c r="H53" i="1"/>
  <c r="J53" i="1" s="1"/>
  <c r="I5" i="1"/>
  <c r="H86" i="1"/>
  <c r="J86" i="1" s="1"/>
  <c r="H54" i="1"/>
  <c r="J54" i="1" s="1"/>
  <c r="H22" i="1"/>
  <c r="J22" i="1" s="1"/>
  <c r="I14" i="1"/>
  <c r="N85" i="1"/>
  <c r="P85" i="1" s="1"/>
  <c r="N53" i="1"/>
  <c r="P53" i="1" s="1"/>
  <c r="N21" i="1"/>
  <c r="P21" i="1" s="1"/>
  <c r="AB30" i="1"/>
  <c r="AD30" i="1" s="1"/>
  <c r="AB45" i="1"/>
  <c r="AD45" i="1" s="1"/>
  <c r="I101" i="1"/>
  <c r="I93" i="1"/>
  <c r="I86" i="1"/>
  <c r="O93" i="1"/>
  <c r="Q93" i="1" s="1"/>
  <c r="O77" i="1"/>
  <c r="Q77" i="1" s="1"/>
  <c r="U6" i="1"/>
  <c r="W6" i="1" s="1"/>
  <c r="U14" i="1"/>
  <c r="W14" i="1" s="1"/>
  <c r="U22" i="1"/>
  <c r="W22" i="1" s="1"/>
  <c r="U30" i="1"/>
  <c r="W30" i="1" s="1"/>
  <c r="U38" i="1"/>
  <c r="W38" i="1" s="1"/>
  <c r="U46" i="1"/>
  <c r="W46" i="1" s="1"/>
  <c r="U54" i="1"/>
  <c r="W54" i="1" s="1"/>
  <c r="U62" i="1"/>
  <c r="W62" i="1" s="1"/>
  <c r="U70" i="1"/>
  <c r="W70" i="1" s="1"/>
  <c r="U78" i="1"/>
  <c r="W78" i="1" s="1"/>
  <c r="U86" i="1"/>
  <c r="W86" i="1" s="1"/>
  <c r="U94" i="1"/>
  <c r="W94" i="1" s="1"/>
  <c r="U102" i="1"/>
  <c r="W102" i="1" s="1"/>
  <c r="AB14" i="1"/>
  <c r="AD14" i="1" s="1"/>
  <c r="U3" i="1"/>
  <c r="W3" i="1" s="1"/>
  <c r="AC3" i="1"/>
  <c r="AE3" i="1" s="1"/>
  <c r="N3" i="1"/>
  <c r="P3" i="1" s="1"/>
  <c r="I3" i="1"/>
  <c r="V3" i="1"/>
  <c r="X3" i="1" s="1"/>
  <c r="H3" i="1"/>
  <c r="J3" i="1" s="1"/>
  <c r="AB3" i="1"/>
  <c r="AD3" i="1" s="1"/>
  <c r="O2" i="1"/>
  <c r="N2" i="1"/>
  <c r="U2" i="1"/>
  <c r="AC2" i="1"/>
  <c r="V2" i="1"/>
  <c r="H2" i="1"/>
</calcChain>
</file>

<file path=xl/sharedStrings.xml><?xml version="1.0" encoding="utf-8"?>
<sst xmlns="http://schemas.openxmlformats.org/spreadsheetml/2006/main" count="42" uniqueCount="26">
  <si>
    <t>Vmax</t>
  </si>
  <si>
    <t>KI</t>
  </si>
  <si>
    <t>[I]</t>
  </si>
  <si>
    <t>Inibizione Competitiva</t>
  </si>
  <si>
    <t>Km</t>
  </si>
  <si>
    <t>[S]</t>
  </si>
  <si>
    <t>v</t>
  </si>
  <si>
    <t>1/[S]</t>
  </si>
  <si>
    <t>1/v</t>
  </si>
  <si>
    <t>No inibitore</t>
  </si>
  <si>
    <t>Inibizione Non Competitiva</t>
  </si>
  <si>
    <t>[S]max</t>
  </si>
  <si>
    <t>[S]min</t>
  </si>
  <si>
    <t>n punti</t>
  </si>
  <si>
    <t>Inibizione Acompetitiva</t>
  </si>
  <si>
    <t xml:space="preserve"># </t>
  </si>
  <si>
    <t>Organismo:</t>
  </si>
  <si>
    <t>Inibitore competitivo</t>
  </si>
  <si>
    <t>Inibitore non competitivo</t>
  </si>
  <si>
    <t>Inibitore acompetitivo</t>
  </si>
  <si>
    <t>Gruppo Esposito</t>
  </si>
  <si>
    <t>Homo Sapiens</t>
  </si>
  <si>
    <t>N - Metilglucosammina</t>
  </si>
  <si>
    <t>D- Glucosio-6-fosfato</t>
  </si>
  <si>
    <t>Cognome e Nome</t>
  </si>
  <si>
    <t>Enzima: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</si>
</sst>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1" xfId="0" applyFill="1" applyBorder="1"/>
    <xf numFmtId="0" fontId="1" fillId="0" borderId="1" xfId="0" applyFont="1" applyBorder="1"/>
    <xf numFmtId="0" fontId="0" fillId="0" borderId="1" xfId="0" applyBorder="1"/>
    <xf numFmtId="0" fontId="0" fillId="2" borderId="2" xfId="0" applyFill="1" applyBorder="1"/>
    <xf numFmtId="2" fontId="0" fillId="0" borderId="1" xfId="0" applyNumberFormat="1" applyBorder="1"/>
    <xf numFmtId="165" fontId="0" fillId="0" borderId="1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0" fillId="0" borderId="1" xfId="0" applyNumberForma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1" fillId="0" borderId="2" xfId="0" applyFont="1" applyBorder="1" applyAlignment="1">
      <alignment horizontal="right"/>
    </xf>
    <xf numFmtId="2" fontId="0" fillId="2" borderId="2" xfId="0" applyNumberFormat="1" applyFill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2" fillId="3" borderId="2" xfId="0" applyFont="1" applyFill="1" applyBorder="1" applyAlignment="1">
      <alignment vertical="top"/>
    </xf>
    <xf numFmtId="0" fontId="2" fillId="3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Dati!$J$1</c:f>
              <c:strCache>
                <c:ptCount val="1"/>
                <c:pt idx="0">
                  <c:v>1/v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backward val="0.1"/>
            <c:dispRSqr val="1"/>
            <c:dispEq val="1"/>
            <c:trendlineLbl>
              <c:numFmt formatCode="General" sourceLinked="0"/>
            </c:trendlineLbl>
          </c:trendline>
          <c:xVal>
            <c:numRef>
              <c:f>Dati!$I$2:$I$102</c:f>
              <c:numCache>
                <c:formatCode>0.00000</c:formatCode>
                <c:ptCount val="101"/>
                <c:pt idx="1">
                  <c:v>28.571428571428569</c:v>
                </c:pt>
                <c:pt idx="2">
                  <c:v>14.285714285714285</c:v>
                </c:pt>
                <c:pt idx="3">
                  <c:v>9.5238095238095237</c:v>
                </c:pt>
                <c:pt idx="4">
                  <c:v>7.1428571428571423</c:v>
                </c:pt>
                <c:pt idx="5">
                  <c:v>5.7142857142857135</c:v>
                </c:pt>
                <c:pt idx="6">
                  <c:v>4.7619047619047619</c:v>
                </c:pt>
                <c:pt idx="7">
                  <c:v>4.0816326530612237</c:v>
                </c:pt>
                <c:pt idx="8">
                  <c:v>3.5714285714285712</c:v>
                </c:pt>
                <c:pt idx="9">
                  <c:v>3.174603174603174</c:v>
                </c:pt>
                <c:pt idx="10">
                  <c:v>2.8571428571428568</c:v>
                </c:pt>
                <c:pt idx="11">
                  <c:v>2.5974025974025974</c:v>
                </c:pt>
                <c:pt idx="12">
                  <c:v>2.3809523809523809</c:v>
                </c:pt>
                <c:pt idx="13">
                  <c:v>2.1978021978021975</c:v>
                </c:pt>
                <c:pt idx="14">
                  <c:v>2.0408163265306118</c:v>
                </c:pt>
                <c:pt idx="15">
                  <c:v>1.9047619047619047</c:v>
                </c:pt>
                <c:pt idx="16">
                  <c:v>1.7857142857142856</c:v>
                </c:pt>
                <c:pt idx="17">
                  <c:v>1.6806722689075628</c:v>
                </c:pt>
                <c:pt idx="18">
                  <c:v>1.587301587301587</c:v>
                </c:pt>
                <c:pt idx="19">
                  <c:v>1.5037593984962405</c:v>
                </c:pt>
                <c:pt idx="20">
                  <c:v>1.4285714285714284</c:v>
                </c:pt>
                <c:pt idx="21">
                  <c:v>1.3605442176870746</c:v>
                </c:pt>
                <c:pt idx="22">
                  <c:v>1.2987012987012987</c:v>
                </c:pt>
                <c:pt idx="23">
                  <c:v>1.2422360248447204</c:v>
                </c:pt>
                <c:pt idx="24">
                  <c:v>1.1904761904761905</c:v>
                </c:pt>
                <c:pt idx="25">
                  <c:v>1.1428571428571428</c:v>
                </c:pt>
                <c:pt idx="26">
                  <c:v>1.0989010989010988</c:v>
                </c:pt>
                <c:pt idx="27">
                  <c:v>1.0582010582010581</c:v>
                </c:pt>
                <c:pt idx="28">
                  <c:v>1.0204081632653059</c:v>
                </c:pt>
                <c:pt idx="29">
                  <c:v>0.9852216748768472</c:v>
                </c:pt>
                <c:pt idx="30">
                  <c:v>0.95238095238095233</c:v>
                </c:pt>
                <c:pt idx="31">
                  <c:v>0.9216589861751151</c:v>
                </c:pt>
                <c:pt idx="32">
                  <c:v>0.89285714285714279</c:v>
                </c:pt>
                <c:pt idx="33">
                  <c:v>0.86580086580086579</c:v>
                </c:pt>
                <c:pt idx="34">
                  <c:v>0.84033613445378141</c:v>
                </c:pt>
                <c:pt idx="35">
                  <c:v>0.81632653061224481</c:v>
                </c:pt>
                <c:pt idx="36">
                  <c:v>0.7936507936507935</c:v>
                </c:pt>
                <c:pt idx="37">
                  <c:v>0.7722007722007721</c:v>
                </c:pt>
                <c:pt idx="38">
                  <c:v>0.75187969924812026</c:v>
                </c:pt>
                <c:pt idx="39">
                  <c:v>0.73260073260073244</c:v>
                </c:pt>
                <c:pt idx="40">
                  <c:v>0.71428571428571419</c:v>
                </c:pt>
                <c:pt idx="41">
                  <c:v>0.69686411149825778</c:v>
                </c:pt>
                <c:pt idx="42">
                  <c:v>0.68027210884353728</c:v>
                </c:pt>
                <c:pt idx="43">
                  <c:v>0.66445182724252483</c:v>
                </c:pt>
                <c:pt idx="44">
                  <c:v>0.64935064935064934</c:v>
                </c:pt>
                <c:pt idx="45">
                  <c:v>0.63492063492063489</c:v>
                </c:pt>
                <c:pt idx="46">
                  <c:v>0.6211180124223602</c:v>
                </c:pt>
                <c:pt idx="47">
                  <c:v>0.60790273556230989</c:v>
                </c:pt>
                <c:pt idx="48">
                  <c:v>0.59523809523809523</c:v>
                </c:pt>
                <c:pt idx="49">
                  <c:v>0.58309037900874627</c:v>
                </c:pt>
                <c:pt idx="50">
                  <c:v>0.5714285714285714</c:v>
                </c:pt>
                <c:pt idx="51">
                  <c:v>0.56022408963585435</c:v>
                </c:pt>
                <c:pt idx="52">
                  <c:v>0.54945054945054939</c:v>
                </c:pt>
                <c:pt idx="53">
                  <c:v>0.53908355795148244</c:v>
                </c:pt>
                <c:pt idx="54">
                  <c:v>0.52910052910052907</c:v>
                </c:pt>
                <c:pt idx="55">
                  <c:v>0.51948051948051943</c:v>
                </c:pt>
                <c:pt idx="56">
                  <c:v>0.51020408163265296</c:v>
                </c:pt>
                <c:pt idx="57">
                  <c:v>0.50125313283208017</c:v>
                </c:pt>
                <c:pt idx="58">
                  <c:v>0.4926108374384236</c:v>
                </c:pt>
                <c:pt idx="59">
                  <c:v>0.48426150121065364</c:v>
                </c:pt>
                <c:pt idx="60">
                  <c:v>0.47619047619047616</c:v>
                </c:pt>
                <c:pt idx="61">
                  <c:v>0.46838407494145196</c:v>
                </c:pt>
                <c:pt idx="62">
                  <c:v>0.46082949308755755</c:v>
                </c:pt>
                <c:pt idx="63">
                  <c:v>0.45351473922902491</c:v>
                </c:pt>
                <c:pt idx="64">
                  <c:v>0.4464285714285714</c:v>
                </c:pt>
                <c:pt idx="65">
                  <c:v>0.4395604395604395</c:v>
                </c:pt>
                <c:pt idx="66">
                  <c:v>0.4329004329004329</c:v>
                </c:pt>
                <c:pt idx="67">
                  <c:v>0.42643923240938164</c:v>
                </c:pt>
                <c:pt idx="68">
                  <c:v>0.42016806722689071</c:v>
                </c:pt>
                <c:pt idx="69">
                  <c:v>0.41407867494824013</c:v>
                </c:pt>
                <c:pt idx="70">
                  <c:v>0.4081632653061224</c:v>
                </c:pt>
                <c:pt idx="71">
                  <c:v>0.40241448692152915</c:v>
                </c:pt>
                <c:pt idx="72">
                  <c:v>0.39682539682539675</c:v>
                </c:pt>
                <c:pt idx="73">
                  <c:v>0.39138943248532287</c:v>
                </c:pt>
                <c:pt idx="74">
                  <c:v>0.38610038610038605</c:v>
                </c:pt>
                <c:pt idx="75">
                  <c:v>0.38095238095238088</c:v>
                </c:pt>
                <c:pt idx="76">
                  <c:v>0.37593984962406013</c:v>
                </c:pt>
                <c:pt idx="77">
                  <c:v>0.37105751391465674</c:v>
                </c:pt>
                <c:pt idx="78">
                  <c:v>0.36630036630036622</c:v>
                </c:pt>
                <c:pt idx="79">
                  <c:v>0.36166365280289331</c:v>
                </c:pt>
                <c:pt idx="80">
                  <c:v>0.3571428571428571</c:v>
                </c:pt>
                <c:pt idx="81">
                  <c:v>0.35273368606701933</c:v>
                </c:pt>
                <c:pt idx="82">
                  <c:v>0.34843205574912889</c:v>
                </c:pt>
                <c:pt idx="83">
                  <c:v>0.34423407917383819</c:v>
                </c:pt>
                <c:pt idx="84">
                  <c:v>0.34013605442176864</c:v>
                </c:pt>
                <c:pt idx="85">
                  <c:v>0.33613445378151258</c:v>
                </c:pt>
                <c:pt idx="86">
                  <c:v>0.33222591362126241</c:v>
                </c:pt>
                <c:pt idx="87">
                  <c:v>0.32840722495894903</c:v>
                </c:pt>
                <c:pt idx="88">
                  <c:v>0.32467532467532467</c:v>
                </c:pt>
                <c:pt idx="89">
                  <c:v>0.32102728731942215</c:v>
                </c:pt>
                <c:pt idx="90">
                  <c:v>0.31746031746031744</c:v>
                </c:pt>
                <c:pt idx="91">
                  <c:v>0.31397174254317106</c:v>
                </c:pt>
                <c:pt idx="92">
                  <c:v>0.3105590062111801</c:v>
                </c:pt>
                <c:pt idx="93">
                  <c:v>0.3072196620583717</c:v>
                </c:pt>
                <c:pt idx="94">
                  <c:v>0.30395136778115495</c:v>
                </c:pt>
                <c:pt idx="95">
                  <c:v>0.3007518796992481</c:v>
                </c:pt>
                <c:pt idx="96">
                  <c:v>0.29761904761904762</c:v>
                </c:pt>
                <c:pt idx="97">
                  <c:v>0.29455081001472749</c:v>
                </c:pt>
                <c:pt idx="98">
                  <c:v>0.29154518950437314</c:v>
                </c:pt>
                <c:pt idx="99">
                  <c:v>0.28860028860028858</c:v>
                </c:pt>
                <c:pt idx="100">
                  <c:v>0.2857142857142857</c:v>
                </c:pt>
              </c:numCache>
            </c:numRef>
          </c:xVal>
          <c:yVal>
            <c:numRef>
              <c:f>Dati!$J$2:$J$102</c:f>
              <c:numCache>
                <c:formatCode>0.00000</c:formatCode>
                <c:ptCount val="101"/>
                <c:pt idx="1">
                  <c:v>0.17241379310344829</c:v>
                </c:pt>
                <c:pt idx="2">
                  <c:v>0.10344827586206898</c:v>
                </c:pt>
                <c:pt idx="3">
                  <c:v>8.0459770114942528E-2</c:v>
                </c:pt>
                <c:pt idx="4">
                  <c:v>6.8965517241379309E-2</c:v>
                </c:pt>
                <c:pt idx="5">
                  <c:v>6.2068965517241392E-2</c:v>
                </c:pt>
                <c:pt idx="6">
                  <c:v>5.7471264367816084E-2</c:v>
                </c:pt>
                <c:pt idx="7">
                  <c:v>5.4187192118226597E-2</c:v>
                </c:pt>
                <c:pt idx="8">
                  <c:v>5.1724137931034489E-2</c:v>
                </c:pt>
                <c:pt idx="9">
                  <c:v>4.980842911877395E-2</c:v>
                </c:pt>
                <c:pt idx="10">
                  <c:v>4.8275862068965524E-2</c:v>
                </c:pt>
                <c:pt idx="11">
                  <c:v>4.7021943573667707E-2</c:v>
                </c:pt>
                <c:pt idx="12">
                  <c:v>4.5977011494252873E-2</c:v>
                </c:pt>
                <c:pt idx="13">
                  <c:v>4.5092838196286476E-2</c:v>
                </c:pt>
                <c:pt idx="14">
                  <c:v>4.4334975369458129E-2</c:v>
                </c:pt>
                <c:pt idx="15">
                  <c:v>4.3678160919540229E-2</c:v>
                </c:pt>
                <c:pt idx="16">
                  <c:v>4.3103448275862072E-2</c:v>
                </c:pt>
                <c:pt idx="17">
                  <c:v>4.2596348884381338E-2</c:v>
                </c:pt>
                <c:pt idx="18">
                  <c:v>4.2145593869731802E-2</c:v>
                </c:pt>
                <c:pt idx="19">
                  <c:v>4.1742286751361164E-2</c:v>
                </c:pt>
                <c:pt idx="20">
                  <c:v>4.1379310344827593E-2</c:v>
                </c:pt>
                <c:pt idx="21">
                  <c:v>4.1050903119868636E-2</c:v>
                </c:pt>
                <c:pt idx="22">
                  <c:v>4.0752351097178681E-2</c:v>
                </c:pt>
                <c:pt idx="23">
                  <c:v>4.0479760119940027E-2</c:v>
                </c:pt>
                <c:pt idx="24">
                  <c:v>4.0229885057471264E-2</c:v>
                </c:pt>
                <c:pt idx="25">
                  <c:v>0.04</c:v>
                </c:pt>
                <c:pt idx="26">
                  <c:v>3.9787798408488069E-2</c:v>
                </c:pt>
                <c:pt idx="27">
                  <c:v>3.9591315453384415E-2</c:v>
                </c:pt>
                <c:pt idx="28">
                  <c:v>3.9408866995073892E-2</c:v>
                </c:pt>
                <c:pt idx="29">
                  <c:v>3.9239001189060652E-2</c:v>
                </c:pt>
                <c:pt idx="30">
                  <c:v>3.9080459770114935E-2</c:v>
                </c:pt>
                <c:pt idx="31">
                  <c:v>3.8932146829810894E-2</c:v>
                </c:pt>
                <c:pt idx="32">
                  <c:v>3.8793103448275863E-2</c:v>
                </c:pt>
                <c:pt idx="33">
                  <c:v>3.8662486938349012E-2</c:v>
                </c:pt>
                <c:pt idx="34">
                  <c:v>3.8539553752535496E-2</c:v>
                </c:pt>
                <c:pt idx="35">
                  <c:v>3.8423645320197042E-2</c:v>
                </c:pt>
                <c:pt idx="36">
                  <c:v>3.8314176245210732E-2</c:v>
                </c:pt>
                <c:pt idx="37">
                  <c:v>3.8210624417520961E-2</c:v>
                </c:pt>
                <c:pt idx="38">
                  <c:v>3.8112522686025413E-2</c:v>
                </c:pt>
                <c:pt idx="39">
                  <c:v>3.8019451812555262E-2</c:v>
                </c:pt>
                <c:pt idx="40">
                  <c:v>3.793103448275862E-2</c:v>
                </c:pt>
                <c:pt idx="41">
                  <c:v>3.7846930193439869E-2</c:v>
                </c:pt>
                <c:pt idx="42">
                  <c:v>3.7766830870279149E-2</c:v>
                </c:pt>
                <c:pt idx="43">
                  <c:v>3.7690457097032871E-2</c:v>
                </c:pt>
                <c:pt idx="44">
                  <c:v>3.7617554858934171E-2</c:v>
                </c:pt>
                <c:pt idx="45">
                  <c:v>3.7547892720306515E-2</c:v>
                </c:pt>
                <c:pt idx="46">
                  <c:v>3.7481259370314837E-2</c:v>
                </c:pt>
                <c:pt idx="47">
                  <c:v>3.7417461482024947E-2</c:v>
                </c:pt>
                <c:pt idx="48">
                  <c:v>3.7356321839080456E-2</c:v>
                </c:pt>
                <c:pt idx="49">
                  <c:v>3.7297677691766361E-2</c:v>
                </c:pt>
                <c:pt idx="50">
                  <c:v>3.7241379310344824E-2</c:v>
                </c:pt>
                <c:pt idx="51">
                  <c:v>3.7187288708586889E-2</c:v>
                </c:pt>
                <c:pt idx="52">
                  <c:v>3.7135278514588858E-2</c:v>
                </c:pt>
                <c:pt idx="53">
                  <c:v>3.7085230969420943E-2</c:v>
                </c:pt>
                <c:pt idx="54">
                  <c:v>3.7037037037037042E-2</c:v>
                </c:pt>
                <c:pt idx="55">
                  <c:v>3.6990595611285267E-2</c:v>
                </c:pt>
                <c:pt idx="56">
                  <c:v>3.6945812807881777E-2</c:v>
                </c:pt>
                <c:pt idx="57">
                  <c:v>3.6902601330913491E-2</c:v>
                </c:pt>
                <c:pt idx="58">
                  <c:v>3.6860879904875153E-2</c:v>
                </c:pt>
                <c:pt idx="59">
                  <c:v>3.6820572764465223E-2</c:v>
                </c:pt>
                <c:pt idx="60">
                  <c:v>3.6781609195402298E-2</c:v>
                </c:pt>
                <c:pt idx="61">
                  <c:v>3.6743923120407009E-2</c:v>
                </c:pt>
                <c:pt idx="62">
                  <c:v>3.6707452725250278E-2</c:v>
                </c:pt>
                <c:pt idx="63">
                  <c:v>3.6672140120415989E-2</c:v>
                </c:pt>
                <c:pt idx="64">
                  <c:v>3.6637931034482762E-2</c:v>
                </c:pt>
                <c:pt idx="65">
                  <c:v>3.6604774535809022E-2</c:v>
                </c:pt>
                <c:pt idx="66">
                  <c:v>3.6572622779519337E-2</c:v>
                </c:pt>
                <c:pt idx="67">
                  <c:v>3.6541430777148741E-2</c:v>
                </c:pt>
                <c:pt idx="68">
                  <c:v>3.6511156186612576E-2</c:v>
                </c:pt>
                <c:pt idx="69">
                  <c:v>3.6481759120439786E-2</c:v>
                </c:pt>
                <c:pt idx="70">
                  <c:v>3.6453201970443348E-2</c:v>
                </c:pt>
                <c:pt idx="71">
                  <c:v>3.6425449247207385E-2</c:v>
                </c:pt>
                <c:pt idx="72">
                  <c:v>3.6398467432950193E-2</c:v>
                </c:pt>
                <c:pt idx="73">
                  <c:v>3.6372224846480873E-2</c:v>
                </c:pt>
                <c:pt idx="74">
                  <c:v>3.6346691519105308E-2</c:v>
                </c:pt>
                <c:pt idx="75">
                  <c:v>3.6321839080459772E-2</c:v>
                </c:pt>
                <c:pt idx="76">
                  <c:v>3.6297640653357534E-2</c:v>
                </c:pt>
                <c:pt idx="77">
                  <c:v>3.6274070756829382E-2</c:v>
                </c:pt>
                <c:pt idx="78">
                  <c:v>3.6251105216622455E-2</c:v>
                </c:pt>
                <c:pt idx="79">
                  <c:v>3.622872108249673E-2</c:v>
                </c:pt>
                <c:pt idx="80">
                  <c:v>3.6206896551724141E-2</c:v>
                </c:pt>
                <c:pt idx="81">
                  <c:v>3.6185610898254575E-2</c:v>
                </c:pt>
                <c:pt idx="82">
                  <c:v>3.6164844407064765E-2</c:v>
                </c:pt>
                <c:pt idx="83">
                  <c:v>3.6144578313253017E-2</c:v>
                </c:pt>
                <c:pt idx="84">
                  <c:v>3.6124794745484405E-2</c:v>
                </c:pt>
                <c:pt idx="85">
                  <c:v>3.6105476673427991E-2</c:v>
                </c:pt>
                <c:pt idx="86">
                  <c:v>3.6086607858861273E-2</c:v>
                </c:pt>
                <c:pt idx="87">
                  <c:v>3.6068172810146654E-2</c:v>
                </c:pt>
                <c:pt idx="88">
                  <c:v>3.6050156739811913E-2</c:v>
                </c:pt>
                <c:pt idx="89">
                  <c:v>3.6032545524990314E-2</c:v>
                </c:pt>
                <c:pt idx="90">
                  <c:v>3.6015325670498081E-2</c:v>
                </c:pt>
                <c:pt idx="91">
                  <c:v>3.5998484274346348E-2</c:v>
                </c:pt>
                <c:pt idx="92">
                  <c:v>3.5982008995502246E-2</c:v>
                </c:pt>
                <c:pt idx="93">
                  <c:v>3.5965888023730068E-2</c:v>
                </c:pt>
                <c:pt idx="94">
                  <c:v>3.5950110051357301E-2</c:v>
                </c:pt>
                <c:pt idx="95">
                  <c:v>3.5934664246823955E-2</c:v>
                </c:pt>
                <c:pt idx="96">
                  <c:v>3.5919540229885055E-2</c:v>
                </c:pt>
                <c:pt idx="97">
                  <c:v>3.5904728048346962E-2</c:v>
                </c:pt>
                <c:pt idx="98">
                  <c:v>3.5890218156228011E-2</c:v>
                </c:pt>
                <c:pt idx="99">
                  <c:v>3.5876001393242776E-2</c:v>
                </c:pt>
                <c:pt idx="100">
                  <c:v>3.5862068965517246E-2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41-4D79-A8F1-73DC8FB0B247}"/>
            </c:ext>
          </c:extLst>
        </c:ser>
        <c:ser>
          <c:idx val="1"/>
          <c:order val="1"/>
          <c:tx>
            <c:v>inib</c:v>
          </c:tx>
          <c:spPr>
            <a:ln w="28575">
              <a:noFill/>
            </a:ln>
          </c:spPr>
          <c:xVal>
            <c:numRef>
              <c:f>Dati!$P$3:$P$102</c:f>
              <c:numCache>
                <c:formatCode>0.00000</c:formatCode>
                <c:ptCount val="100"/>
                <c:pt idx="0">
                  <c:v>28.571428571428569</c:v>
                </c:pt>
                <c:pt idx="1">
                  <c:v>14.285714285714285</c:v>
                </c:pt>
                <c:pt idx="2">
                  <c:v>9.5238095238095237</c:v>
                </c:pt>
                <c:pt idx="3">
                  <c:v>7.1428571428571423</c:v>
                </c:pt>
                <c:pt idx="4">
                  <c:v>5.7142857142857135</c:v>
                </c:pt>
                <c:pt idx="5">
                  <c:v>4.7619047619047619</c:v>
                </c:pt>
                <c:pt idx="6">
                  <c:v>4.0816326530612237</c:v>
                </c:pt>
                <c:pt idx="7">
                  <c:v>3.5714285714285712</c:v>
                </c:pt>
                <c:pt idx="8">
                  <c:v>3.174603174603174</c:v>
                </c:pt>
                <c:pt idx="9">
                  <c:v>2.8571428571428568</c:v>
                </c:pt>
                <c:pt idx="10">
                  <c:v>2.5974025974025974</c:v>
                </c:pt>
                <c:pt idx="11">
                  <c:v>2.3809523809523809</c:v>
                </c:pt>
                <c:pt idx="12">
                  <c:v>2.1978021978021975</c:v>
                </c:pt>
                <c:pt idx="13">
                  <c:v>2.0408163265306118</c:v>
                </c:pt>
                <c:pt idx="14">
                  <c:v>1.9047619047619047</c:v>
                </c:pt>
                <c:pt idx="15">
                  <c:v>1.7857142857142856</c:v>
                </c:pt>
                <c:pt idx="16">
                  <c:v>1.6806722689075628</c:v>
                </c:pt>
                <c:pt idx="17">
                  <c:v>1.587301587301587</c:v>
                </c:pt>
                <c:pt idx="18">
                  <c:v>1.5037593984962405</c:v>
                </c:pt>
                <c:pt idx="19">
                  <c:v>1.4285714285714284</c:v>
                </c:pt>
                <c:pt idx="20">
                  <c:v>1.3605442176870746</c:v>
                </c:pt>
                <c:pt idx="21">
                  <c:v>1.2987012987012987</c:v>
                </c:pt>
                <c:pt idx="22">
                  <c:v>1.2422360248447204</c:v>
                </c:pt>
                <c:pt idx="23">
                  <c:v>1.1904761904761905</c:v>
                </c:pt>
                <c:pt idx="24">
                  <c:v>1.1428571428571428</c:v>
                </c:pt>
                <c:pt idx="25">
                  <c:v>1.0989010989010988</c:v>
                </c:pt>
                <c:pt idx="26">
                  <c:v>1.0582010582010581</c:v>
                </c:pt>
                <c:pt idx="27">
                  <c:v>1.0204081632653059</c:v>
                </c:pt>
                <c:pt idx="28">
                  <c:v>0.9852216748768472</c:v>
                </c:pt>
                <c:pt idx="29">
                  <c:v>0.95238095238095233</c:v>
                </c:pt>
                <c:pt idx="30">
                  <c:v>0.9216589861751151</c:v>
                </c:pt>
                <c:pt idx="31">
                  <c:v>0.89285714285714279</c:v>
                </c:pt>
                <c:pt idx="32">
                  <c:v>0.86580086580086579</c:v>
                </c:pt>
                <c:pt idx="33">
                  <c:v>0.84033613445378141</c:v>
                </c:pt>
                <c:pt idx="34">
                  <c:v>0.81632653061224481</c:v>
                </c:pt>
                <c:pt idx="35">
                  <c:v>0.7936507936507935</c:v>
                </c:pt>
                <c:pt idx="36">
                  <c:v>0.7722007722007721</c:v>
                </c:pt>
                <c:pt idx="37">
                  <c:v>0.75187969924812026</c:v>
                </c:pt>
                <c:pt idx="38">
                  <c:v>0.73260073260073244</c:v>
                </c:pt>
                <c:pt idx="39">
                  <c:v>0.71428571428571419</c:v>
                </c:pt>
                <c:pt idx="40">
                  <c:v>0.69686411149825778</c:v>
                </c:pt>
                <c:pt idx="41">
                  <c:v>0.68027210884353728</c:v>
                </c:pt>
                <c:pt idx="42">
                  <c:v>0.66445182724252483</c:v>
                </c:pt>
                <c:pt idx="43">
                  <c:v>0.64935064935064934</c:v>
                </c:pt>
                <c:pt idx="44">
                  <c:v>0.63492063492063489</c:v>
                </c:pt>
                <c:pt idx="45">
                  <c:v>0.6211180124223602</c:v>
                </c:pt>
                <c:pt idx="46">
                  <c:v>0.60790273556230989</c:v>
                </c:pt>
                <c:pt idx="47">
                  <c:v>0.59523809523809523</c:v>
                </c:pt>
                <c:pt idx="48">
                  <c:v>0.58309037900874627</c:v>
                </c:pt>
                <c:pt idx="49">
                  <c:v>0.5714285714285714</c:v>
                </c:pt>
                <c:pt idx="50">
                  <c:v>0.56022408963585435</c:v>
                </c:pt>
                <c:pt idx="51">
                  <c:v>0.54945054945054939</c:v>
                </c:pt>
                <c:pt idx="52">
                  <c:v>0.53908355795148244</c:v>
                </c:pt>
                <c:pt idx="53">
                  <c:v>0.52910052910052907</c:v>
                </c:pt>
                <c:pt idx="54">
                  <c:v>0.51948051948051943</c:v>
                </c:pt>
                <c:pt idx="55">
                  <c:v>0.51020408163265296</c:v>
                </c:pt>
                <c:pt idx="56">
                  <c:v>0.50125313283208017</c:v>
                </c:pt>
                <c:pt idx="57">
                  <c:v>0.4926108374384236</c:v>
                </c:pt>
                <c:pt idx="58">
                  <c:v>0.48426150121065364</c:v>
                </c:pt>
                <c:pt idx="59">
                  <c:v>0.47619047619047616</c:v>
                </c:pt>
                <c:pt idx="60">
                  <c:v>0.46838407494145196</c:v>
                </c:pt>
                <c:pt idx="61">
                  <c:v>0.46082949308755755</c:v>
                </c:pt>
                <c:pt idx="62">
                  <c:v>0.45351473922902491</c:v>
                </c:pt>
                <c:pt idx="63">
                  <c:v>0.4464285714285714</c:v>
                </c:pt>
                <c:pt idx="64">
                  <c:v>0.4395604395604395</c:v>
                </c:pt>
                <c:pt idx="65">
                  <c:v>0.4329004329004329</c:v>
                </c:pt>
                <c:pt idx="66">
                  <c:v>0.42643923240938164</c:v>
                </c:pt>
                <c:pt idx="67">
                  <c:v>0.42016806722689071</c:v>
                </c:pt>
                <c:pt idx="68">
                  <c:v>0.41407867494824013</c:v>
                </c:pt>
                <c:pt idx="69">
                  <c:v>0.4081632653061224</c:v>
                </c:pt>
                <c:pt idx="70">
                  <c:v>0.40241448692152915</c:v>
                </c:pt>
                <c:pt idx="71">
                  <c:v>0.39682539682539675</c:v>
                </c:pt>
                <c:pt idx="72">
                  <c:v>0.39138943248532287</c:v>
                </c:pt>
                <c:pt idx="73">
                  <c:v>0.38610038610038605</c:v>
                </c:pt>
                <c:pt idx="74">
                  <c:v>0.38095238095238088</c:v>
                </c:pt>
                <c:pt idx="75">
                  <c:v>0.37593984962406013</c:v>
                </c:pt>
                <c:pt idx="76">
                  <c:v>0.37105751391465674</c:v>
                </c:pt>
                <c:pt idx="77">
                  <c:v>0.36630036630036622</c:v>
                </c:pt>
                <c:pt idx="78">
                  <c:v>0.36166365280289331</c:v>
                </c:pt>
                <c:pt idx="79">
                  <c:v>0.3571428571428571</c:v>
                </c:pt>
                <c:pt idx="80">
                  <c:v>0.35273368606701933</c:v>
                </c:pt>
                <c:pt idx="81">
                  <c:v>0.34843205574912889</c:v>
                </c:pt>
                <c:pt idx="82">
                  <c:v>0.34423407917383819</c:v>
                </c:pt>
                <c:pt idx="83">
                  <c:v>0.34013605442176864</c:v>
                </c:pt>
                <c:pt idx="84">
                  <c:v>0.33613445378151258</c:v>
                </c:pt>
                <c:pt idx="85">
                  <c:v>0.33222591362126241</c:v>
                </c:pt>
                <c:pt idx="86">
                  <c:v>0.32840722495894903</c:v>
                </c:pt>
                <c:pt idx="87">
                  <c:v>0.32467532467532467</c:v>
                </c:pt>
                <c:pt idx="88">
                  <c:v>0.32102728731942215</c:v>
                </c:pt>
                <c:pt idx="89">
                  <c:v>0.31746031746031744</c:v>
                </c:pt>
                <c:pt idx="90">
                  <c:v>0.31397174254317106</c:v>
                </c:pt>
                <c:pt idx="91">
                  <c:v>0.3105590062111801</c:v>
                </c:pt>
                <c:pt idx="92">
                  <c:v>0.3072196620583717</c:v>
                </c:pt>
                <c:pt idx="93">
                  <c:v>0.30395136778115495</c:v>
                </c:pt>
                <c:pt idx="94">
                  <c:v>0.3007518796992481</c:v>
                </c:pt>
                <c:pt idx="95">
                  <c:v>0.29761904761904762</c:v>
                </c:pt>
                <c:pt idx="96">
                  <c:v>0.29455081001472749</c:v>
                </c:pt>
                <c:pt idx="97">
                  <c:v>0.29154518950437314</c:v>
                </c:pt>
                <c:pt idx="98">
                  <c:v>0.28860028860028858</c:v>
                </c:pt>
                <c:pt idx="99">
                  <c:v>0.2857142857142857</c:v>
                </c:pt>
              </c:numCache>
            </c:numRef>
          </c:xVal>
          <c:yVal>
            <c:numRef>
              <c:f>Dati!$Q$3:$Q$102</c:f>
              <c:numCache>
                <c:formatCode>0.0000</c:formatCode>
                <c:ptCount val="100"/>
                <c:pt idx="0">
                  <c:v>0.86206896551724133</c:v>
                </c:pt>
                <c:pt idx="1">
                  <c:v>0.44827586206896541</c:v>
                </c:pt>
                <c:pt idx="2">
                  <c:v>0.31034482758620685</c:v>
                </c:pt>
                <c:pt idx="3">
                  <c:v>0.24137931034482757</c:v>
                </c:pt>
                <c:pt idx="4">
                  <c:v>0.19999999999999996</c:v>
                </c:pt>
                <c:pt idx="5">
                  <c:v>0.17241379310344826</c:v>
                </c:pt>
                <c:pt idx="6">
                  <c:v>0.15270935960591131</c:v>
                </c:pt>
                <c:pt idx="7">
                  <c:v>0.13793103448275862</c:v>
                </c:pt>
                <c:pt idx="8">
                  <c:v>0.12643678160919539</c:v>
                </c:pt>
                <c:pt idx="9">
                  <c:v>0.11724137931034483</c:v>
                </c:pt>
                <c:pt idx="10">
                  <c:v>0.109717868338558</c:v>
                </c:pt>
                <c:pt idx="11">
                  <c:v>0.10344827586206895</c:v>
                </c:pt>
                <c:pt idx="12">
                  <c:v>9.8143236074270543E-2</c:v>
                </c:pt>
                <c:pt idx="13">
                  <c:v>9.3596059113300489E-2</c:v>
                </c:pt>
                <c:pt idx="14">
                  <c:v>8.9655172413793088E-2</c:v>
                </c:pt>
                <c:pt idx="15">
                  <c:v>8.620689655172413E-2</c:v>
                </c:pt>
                <c:pt idx="16">
                  <c:v>8.3164300202839755E-2</c:v>
                </c:pt>
                <c:pt idx="17">
                  <c:v>8.0459770114942528E-2</c:v>
                </c:pt>
                <c:pt idx="18">
                  <c:v>7.8039927404718684E-2</c:v>
                </c:pt>
                <c:pt idx="19">
                  <c:v>7.586206896551724E-2</c:v>
                </c:pt>
                <c:pt idx="20">
                  <c:v>7.3891625615763554E-2</c:v>
                </c:pt>
                <c:pt idx="21">
                  <c:v>7.2100313479623812E-2</c:v>
                </c:pt>
                <c:pt idx="22">
                  <c:v>7.0464767616191901E-2</c:v>
                </c:pt>
                <c:pt idx="23">
                  <c:v>6.8965517241379309E-2</c:v>
                </c:pt>
                <c:pt idx="24">
                  <c:v>6.7586206896551718E-2</c:v>
                </c:pt>
                <c:pt idx="25">
                  <c:v>6.6312997347480099E-2</c:v>
                </c:pt>
                <c:pt idx="26">
                  <c:v>6.5134099616858246E-2</c:v>
                </c:pt>
                <c:pt idx="27">
                  <c:v>6.4039408866995079E-2</c:v>
                </c:pt>
                <c:pt idx="28">
                  <c:v>6.3020214030915567E-2</c:v>
                </c:pt>
                <c:pt idx="29">
                  <c:v>6.2068965517241378E-2</c:v>
                </c:pt>
                <c:pt idx="30">
                  <c:v>6.1179087875417121E-2</c:v>
                </c:pt>
                <c:pt idx="31">
                  <c:v>6.0344827586206892E-2</c:v>
                </c:pt>
                <c:pt idx="32">
                  <c:v>5.9561128526645774E-2</c:v>
                </c:pt>
                <c:pt idx="33">
                  <c:v>5.8823529411764705E-2</c:v>
                </c:pt>
                <c:pt idx="34">
                  <c:v>5.8128078817733977E-2</c:v>
                </c:pt>
                <c:pt idx="35">
                  <c:v>5.7471264367816084E-2</c:v>
                </c:pt>
                <c:pt idx="36">
                  <c:v>5.684995340167754E-2</c:v>
                </c:pt>
                <c:pt idx="37">
                  <c:v>5.6261343012704176E-2</c:v>
                </c:pt>
                <c:pt idx="38">
                  <c:v>5.5702917771883277E-2</c:v>
                </c:pt>
                <c:pt idx="39">
                  <c:v>5.5172413793103448E-2</c:v>
                </c:pt>
                <c:pt idx="40">
                  <c:v>5.4667788057190907E-2</c:v>
                </c:pt>
                <c:pt idx="41">
                  <c:v>5.4187192118226597E-2</c:v>
                </c:pt>
                <c:pt idx="42">
                  <c:v>5.3728949478748997E-2</c:v>
                </c:pt>
                <c:pt idx="43">
                  <c:v>5.329153605015674E-2</c:v>
                </c:pt>
                <c:pt idx="44">
                  <c:v>5.2873563218390804E-2</c:v>
                </c:pt>
                <c:pt idx="45">
                  <c:v>5.2473763118440778E-2</c:v>
                </c:pt>
                <c:pt idx="46">
                  <c:v>5.20909757887014E-2</c:v>
                </c:pt>
                <c:pt idx="47">
                  <c:v>5.1724137931034475E-2</c:v>
                </c:pt>
                <c:pt idx="48">
                  <c:v>5.1372273047149898E-2</c:v>
                </c:pt>
                <c:pt idx="49">
                  <c:v>5.1034482758620686E-2</c:v>
                </c:pt>
                <c:pt idx="50">
                  <c:v>5.0709939148073029E-2</c:v>
                </c:pt>
                <c:pt idx="51">
                  <c:v>5.0397877984084877E-2</c:v>
                </c:pt>
                <c:pt idx="52">
                  <c:v>5.009759271307742E-2</c:v>
                </c:pt>
                <c:pt idx="53">
                  <c:v>4.980842911877395E-2</c:v>
                </c:pt>
                <c:pt idx="54">
                  <c:v>4.9529780564263319E-2</c:v>
                </c:pt>
                <c:pt idx="55">
                  <c:v>4.926108374384236E-2</c:v>
                </c:pt>
                <c:pt idx="56">
                  <c:v>4.9001814882032667E-2</c:v>
                </c:pt>
                <c:pt idx="57">
                  <c:v>4.8751486325802618E-2</c:v>
                </c:pt>
                <c:pt idx="58">
                  <c:v>4.8509643483343072E-2</c:v>
                </c:pt>
                <c:pt idx="59">
                  <c:v>4.8275862068965517E-2</c:v>
                </c:pt>
                <c:pt idx="60">
                  <c:v>4.8049745618993778E-2</c:v>
                </c:pt>
                <c:pt idx="61">
                  <c:v>4.7830923248053388E-2</c:v>
                </c:pt>
                <c:pt idx="62">
                  <c:v>4.7619047619047616E-2</c:v>
                </c:pt>
                <c:pt idx="63">
                  <c:v>4.7413793103448273E-2</c:v>
                </c:pt>
                <c:pt idx="64">
                  <c:v>4.7214854111405836E-2</c:v>
                </c:pt>
                <c:pt idx="65">
                  <c:v>4.7021943573667714E-2</c:v>
                </c:pt>
                <c:pt idx="66">
                  <c:v>4.6834791559444151E-2</c:v>
                </c:pt>
                <c:pt idx="67">
                  <c:v>4.665314401622718E-2</c:v>
                </c:pt>
                <c:pt idx="68">
                  <c:v>4.6476761619190406E-2</c:v>
                </c:pt>
                <c:pt idx="69">
                  <c:v>4.6305418719211816E-2</c:v>
                </c:pt>
                <c:pt idx="70">
                  <c:v>4.613890237979601E-2</c:v>
                </c:pt>
                <c:pt idx="71">
                  <c:v>4.5977011494252873E-2</c:v>
                </c:pt>
                <c:pt idx="72">
                  <c:v>4.5819555975436937E-2</c:v>
                </c:pt>
                <c:pt idx="73">
                  <c:v>4.5666356011183594E-2</c:v>
                </c:pt>
                <c:pt idx="74">
                  <c:v>4.551724137931034E-2</c:v>
                </c:pt>
                <c:pt idx="75">
                  <c:v>4.5372050816696916E-2</c:v>
                </c:pt>
                <c:pt idx="76">
                  <c:v>4.5230631437527986E-2</c:v>
                </c:pt>
                <c:pt idx="77">
                  <c:v>4.5092838196286469E-2</c:v>
                </c:pt>
                <c:pt idx="78">
                  <c:v>4.4958533391532086E-2</c:v>
                </c:pt>
                <c:pt idx="79">
                  <c:v>4.4827586206896551E-2</c:v>
                </c:pt>
                <c:pt idx="80">
                  <c:v>4.4699872286079176E-2</c:v>
                </c:pt>
                <c:pt idx="81">
                  <c:v>4.4575273338940284E-2</c:v>
                </c:pt>
                <c:pt idx="82">
                  <c:v>4.4453676776069796E-2</c:v>
                </c:pt>
                <c:pt idx="83">
                  <c:v>4.4334975369458123E-2</c:v>
                </c:pt>
                <c:pt idx="84">
                  <c:v>4.4219066937119675E-2</c:v>
                </c:pt>
                <c:pt idx="85">
                  <c:v>4.4105854049719319E-2</c:v>
                </c:pt>
                <c:pt idx="86">
                  <c:v>4.3995243757431628E-2</c:v>
                </c:pt>
                <c:pt idx="87">
                  <c:v>4.3887147335423191E-2</c:v>
                </c:pt>
                <c:pt idx="88">
                  <c:v>4.3781480046493598E-2</c:v>
                </c:pt>
                <c:pt idx="89">
                  <c:v>4.3678160919540229E-2</c:v>
                </c:pt>
                <c:pt idx="90">
                  <c:v>4.3577112542629783E-2</c:v>
                </c:pt>
                <c:pt idx="91">
                  <c:v>4.3478260869565216E-2</c:v>
                </c:pt>
                <c:pt idx="92">
                  <c:v>4.3381535038932148E-2</c:v>
                </c:pt>
                <c:pt idx="93">
                  <c:v>4.3286867204695531E-2</c:v>
                </c:pt>
                <c:pt idx="94">
                  <c:v>4.3194192377495458E-2</c:v>
                </c:pt>
                <c:pt idx="95">
                  <c:v>4.3103448275862065E-2</c:v>
                </c:pt>
                <c:pt idx="96">
                  <c:v>4.3014575186633486E-2</c:v>
                </c:pt>
                <c:pt idx="97">
                  <c:v>4.292751583391978E-2</c:v>
                </c:pt>
                <c:pt idx="98">
                  <c:v>4.2842215256008363E-2</c:v>
                </c:pt>
                <c:pt idx="99">
                  <c:v>4.275862068965517E-2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C4-40F0-838E-37AEFBD86410}"/>
            </c:ext>
          </c:extLst>
        </c:ser>
        <c:ser>
          <c:idx val="2"/>
          <c:order val="2"/>
          <c:tx>
            <c:v>non comp</c:v>
          </c:tx>
          <c:spPr>
            <a:ln w="28575">
              <a:noFill/>
            </a:ln>
          </c:spPr>
          <c:xVal>
            <c:numRef>
              <c:f>Dati!$W$3:$W$102</c:f>
              <c:numCache>
                <c:formatCode>0.00000</c:formatCode>
                <c:ptCount val="100"/>
                <c:pt idx="0">
                  <c:v>28.571428571428569</c:v>
                </c:pt>
                <c:pt idx="1">
                  <c:v>14.285714285714285</c:v>
                </c:pt>
                <c:pt idx="2">
                  <c:v>9.5238095238095237</c:v>
                </c:pt>
                <c:pt idx="3">
                  <c:v>7.1428571428571423</c:v>
                </c:pt>
                <c:pt idx="4">
                  <c:v>5.7142857142857135</c:v>
                </c:pt>
                <c:pt idx="5">
                  <c:v>4.7619047619047619</c:v>
                </c:pt>
                <c:pt idx="6">
                  <c:v>4.0816326530612237</c:v>
                </c:pt>
                <c:pt idx="7">
                  <c:v>3.5714285714285712</c:v>
                </c:pt>
                <c:pt idx="8">
                  <c:v>3.174603174603174</c:v>
                </c:pt>
                <c:pt idx="9">
                  <c:v>2.8571428571428568</c:v>
                </c:pt>
                <c:pt idx="10">
                  <c:v>2.5974025974025974</c:v>
                </c:pt>
                <c:pt idx="11">
                  <c:v>2.3809523809523809</c:v>
                </c:pt>
                <c:pt idx="12">
                  <c:v>2.1978021978021975</c:v>
                </c:pt>
                <c:pt idx="13">
                  <c:v>2.0408163265306118</c:v>
                </c:pt>
                <c:pt idx="14">
                  <c:v>1.9047619047619047</c:v>
                </c:pt>
                <c:pt idx="15">
                  <c:v>1.7857142857142856</c:v>
                </c:pt>
                <c:pt idx="16">
                  <c:v>1.6806722689075628</c:v>
                </c:pt>
                <c:pt idx="17">
                  <c:v>1.587301587301587</c:v>
                </c:pt>
                <c:pt idx="18">
                  <c:v>1.5037593984962405</c:v>
                </c:pt>
                <c:pt idx="19">
                  <c:v>1.4285714285714284</c:v>
                </c:pt>
                <c:pt idx="20">
                  <c:v>1.3605442176870746</c:v>
                </c:pt>
                <c:pt idx="21">
                  <c:v>1.2987012987012987</c:v>
                </c:pt>
                <c:pt idx="22">
                  <c:v>1.2422360248447204</c:v>
                </c:pt>
                <c:pt idx="23">
                  <c:v>1.1904761904761905</c:v>
                </c:pt>
                <c:pt idx="24">
                  <c:v>1.1428571428571428</c:v>
                </c:pt>
                <c:pt idx="25">
                  <c:v>1.0989010989010988</c:v>
                </c:pt>
                <c:pt idx="26">
                  <c:v>1.0582010582010581</c:v>
                </c:pt>
                <c:pt idx="27">
                  <c:v>1.0204081632653059</c:v>
                </c:pt>
                <c:pt idx="28">
                  <c:v>0.9852216748768472</c:v>
                </c:pt>
                <c:pt idx="29">
                  <c:v>0.95238095238095233</c:v>
                </c:pt>
                <c:pt idx="30">
                  <c:v>0.9216589861751151</c:v>
                </c:pt>
                <c:pt idx="31">
                  <c:v>0.89285714285714279</c:v>
                </c:pt>
                <c:pt idx="32">
                  <c:v>0.86580086580086579</c:v>
                </c:pt>
                <c:pt idx="33">
                  <c:v>0.84033613445378141</c:v>
                </c:pt>
                <c:pt idx="34">
                  <c:v>0.81632653061224481</c:v>
                </c:pt>
                <c:pt idx="35">
                  <c:v>0.7936507936507935</c:v>
                </c:pt>
                <c:pt idx="36">
                  <c:v>0.7722007722007721</c:v>
                </c:pt>
                <c:pt idx="37">
                  <c:v>0.75187969924812026</c:v>
                </c:pt>
                <c:pt idx="38">
                  <c:v>0.73260073260073244</c:v>
                </c:pt>
                <c:pt idx="39">
                  <c:v>0.71428571428571419</c:v>
                </c:pt>
                <c:pt idx="40">
                  <c:v>0.69686411149825778</c:v>
                </c:pt>
                <c:pt idx="41">
                  <c:v>0.68027210884353728</c:v>
                </c:pt>
                <c:pt idx="42">
                  <c:v>0.66445182724252483</c:v>
                </c:pt>
                <c:pt idx="43">
                  <c:v>0.64935064935064934</c:v>
                </c:pt>
                <c:pt idx="44">
                  <c:v>0.63492063492063489</c:v>
                </c:pt>
                <c:pt idx="45">
                  <c:v>0.6211180124223602</c:v>
                </c:pt>
                <c:pt idx="46">
                  <c:v>0.60790273556230989</c:v>
                </c:pt>
                <c:pt idx="47">
                  <c:v>0.59523809523809523</c:v>
                </c:pt>
                <c:pt idx="48">
                  <c:v>0.58309037900874627</c:v>
                </c:pt>
                <c:pt idx="49">
                  <c:v>0.5714285714285714</c:v>
                </c:pt>
                <c:pt idx="50">
                  <c:v>0.56022408963585435</c:v>
                </c:pt>
                <c:pt idx="51">
                  <c:v>0.54945054945054939</c:v>
                </c:pt>
                <c:pt idx="52">
                  <c:v>0.53908355795148244</c:v>
                </c:pt>
                <c:pt idx="53">
                  <c:v>0.52910052910052907</c:v>
                </c:pt>
                <c:pt idx="54">
                  <c:v>0.51948051948051943</c:v>
                </c:pt>
                <c:pt idx="55">
                  <c:v>0.51020408163265296</c:v>
                </c:pt>
                <c:pt idx="56">
                  <c:v>0.50125313283208017</c:v>
                </c:pt>
                <c:pt idx="57">
                  <c:v>0.4926108374384236</c:v>
                </c:pt>
                <c:pt idx="58">
                  <c:v>0.48426150121065364</c:v>
                </c:pt>
                <c:pt idx="59">
                  <c:v>0.47619047619047616</c:v>
                </c:pt>
                <c:pt idx="60">
                  <c:v>0.46838407494145196</c:v>
                </c:pt>
                <c:pt idx="61">
                  <c:v>0.46082949308755755</c:v>
                </c:pt>
                <c:pt idx="62">
                  <c:v>0.45351473922902491</c:v>
                </c:pt>
                <c:pt idx="63">
                  <c:v>0.4464285714285714</c:v>
                </c:pt>
                <c:pt idx="64">
                  <c:v>0.4395604395604395</c:v>
                </c:pt>
                <c:pt idx="65">
                  <c:v>0.4329004329004329</c:v>
                </c:pt>
                <c:pt idx="66">
                  <c:v>0.42643923240938164</c:v>
                </c:pt>
                <c:pt idx="67">
                  <c:v>0.42016806722689071</c:v>
                </c:pt>
                <c:pt idx="68">
                  <c:v>0.41407867494824013</c:v>
                </c:pt>
                <c:pt idx="69">
                  <c:v>0.4081632653061224</c:v>
                </c:pt>
                <c:pt idx="70">
                  <c:v>0.40241448692152915</c:v>
                </c:pt>
                <c:pt idx="71">
                  <c:v>0.39682539682539675</c:v>
                </c:pt>
                <c:pt idx="72">
                  <c:v>0.39138943248532287</c:v>
                </c:pt>
                <c:pt idx="73">
                  <c:v>0.38610038610038605</c:v>
                </c:pt>
                <c:pt idx="74">
                  <c:v>0.38095238095238088</c:v>
                </c:pt>
                <c:pt idx="75">
                  <c:v>0.37593984962406013</c:v>
                </c:pt>
                <c:pt idx="76">
                  <c:v>0.37105751391465674</c:v>
                </c:pt>
                <c:pt idx="77">
                  <c:v>0.36630036630036622</c:v>
                </c:pt>
                <c:pt idx="78">
                  <c:v>0.36166365280289331</c:v>
                </c:pt>
                <c:pt idx="79">
                  <c:v>0.3571428571428571</c:v>
                </c:pt>
                <c:pt idx="80">
                  <c:v>0.35273368606701933</c:v>
                </c:pt>
                <c:pt idx="81">
                  <c:v>0.34843205574912889</c:v>
                </c:pt>
                <c:pt idx="82">
                  <c:v>0.34423407917383819</c:v>
                </c:pt>
                <c:pt idx="83">
                  <c:v>0.34013605442176864</c:v>
                </c:pt>
                <c:pt idx="84">
                  <c:v>0.33613445378151258</c:v>
                </c:pt>
                <c:pt idx="85">
                  <c:v>0.33222591362126241</c:v>
                </c:pt>
                <c:pt idx="86">
                  <c:v>0.32840722495894903</c:v>
                </c:pt>
                <c:pt idx="87">
                  <c:v>0.32467532467532467</c:v>
                </c:pt>
                <c:pt idx="88">
                  <c:v>0.32102728731942215</c:v>
                </c:pt>
                <c:pt idx="89">
                  <c:v>0.31746031746031744</c:v>
                </c:pt>
                <c:pt idx="90">
                  <c:v>0.31397174254317106</c:v>
                </c:pt>
                <c:pt idx="91">
                  <c:v>0.3105590062111801</c:v>
                </c:pt>
                <c:pt idx="92">
                  <c:v>0.3072196620583717</c:v>
                </c:pt>
                <c:pt idx="93">
                  <c:v>0.30395136778115495</c:v>
                </c:pt>
                <c:pt idx="94">
                  <c:v>0.3007518796992481</c:v>
                </c:pt>
                <c:pt idx="95">
                  <c:v>0.29761904761904762</c:v>
                </c:pt>
                <c:pt idx="96">
                  <c:v>0.29455081001472749</c:v>
                </c:pt>
                <c:pt idx="97">
                  <c:v>0.29154518950437314</c:v>
                </c:pt>
                <c:pt idx="98">
                  <c:v>0.28860028860028858</c:v>
                </c:pt>
                <c:pt idx="99">
                  <c:v>0.2857142857142857</c:v>
                </c:pt>
              </c:numCache>
            </c:numRef>
          </c:xVal>
          <c:yVal>
            <c:numRef>
              <c:f>Dati!$X$3:$X$102</c:f>
              <c:numCache>
                <c:formatCode>0.0000</c:formatCode>
                <c:ptCount val="100"/>
                <c:pt idx="0">
                  <c:v>1.6091954022988508</c:v>
                </c:pt>
                <c:pt idx="1">
                  <c:v>0.9655172413793105</c:v>
                </c:pt>
                <c:pt idx="2">
                  <c:v>0.75095785440613039</c:v>
                </c:pt>
                <c:pt idx="3">
                  <c:v>0.64367816091954033</c:v>
                </c:pt>
                <c:pt idx="4">
                  <c:v>0.57931034482758637</c:v>
                </c:pt>
                <c:pt idx="5">
                  <c:v>0.53639846743295028</c:v>
                </c:pt>
                <c:pt idx="6">
                  <c:v>0.50574712643678166</c:v>
                </c:pt>
                <c:pt idx="7">
                  <c:v>0.48275862068965525</c:v>
                </c:pt>
                <c:pt idx="8">
                  <c:v>0.46487867177522363</c:v>
                </c:pt>
                <c:pt idx="9">
                  <c:v>0.45057471264367827</c:v>
                </c:pt>
                <c:pt idx="10">
                  <c:v>0.4388714733542321</c:v>
                </c:pt>
                <c:pt idx="11">
                  <c:v>0.42911877394636022</c:v>
                </c:pt>
                <c:pt idx="12">
                  <c:v>0.42086648983200714</c:v>
                </c:pt>
                <c:pt idx="13">
                  <c:v>0.41379310344827597</c:v>
                </c:pt>
                <c:pt idx="14">
                  <c:v>0.40766283524904223</c:v>
                </c:pt>
                <c:pt idx="15">
                  <c:v>0.40229885057471271</c:v>
                </c:pt>
                <c:pt idx="16">
                  <c:v>0.39756592292089254</c:v>
                </c:pt>
                <c:pt idx="17">
                  <c:v>0.39335887611749687</c:v>
                </c:pt>
                <c:pt idx="18">
                  <c:v>0.38959467634603762</c:v>
                </c:pt>
                <c:pt idx="19">
                  <c:v>0.38620689655172419</c:v>
                </c:pt>
                <c:pt idx="20">
                  <c:v>0.38314176245210735</c:v>
                </c:pt>
                <c:pt idx="21">
                  <c:v>0.38035527690700111</c:v>
                </c:pt>
                <c:pt idx="22">
                  <c:v>0.37781109445277367</c:v>
                </c:pt>
                <c:pt idx="23">
                  <c:v>0.37547892720306519</c:v>
                </c:pt>
                <c:pt idx="24">
                  <c:v>0.37333333333333335</c:v>
                </c:pt>
                <c:pt idx="25">
                  <c:v>0.37135278514588871</c:v>
                </c:pt>
                <c:pt idx="26">
                  <c:v>0.36951894423158793</c:v>
                </c:pt>
                <c:pt idx="27">
                  <c:v>0.36781609195402304</c:v>
                </c:pt>
                <c:pt idx="28">
                  <c:v>0.36623067776456608</c:v>
                </c:pt>
                <c:pt idx="29">
                  <c:v>0.36475095785440614</c:v>
                </c:pt>
                <c:pt idx="30">
                  <c:v>0.36336670374490171</c:v>
                </c:pt>
                <c:pt idx="31">
                  <c:v>0.36206896551724144</c:v>
                </c:pt>
                <c:pt idx="32">
                  <c:v>0.3608498780912574</c:v>
                </c:pt>
                <c:pt idx="33">
                  <c:v>0.3597025016903313</c:v>
                </c:pt>
                <c:pt idx="34">
                  <c:v>0.35862068965517246</c:v>
                </c:pt>
                <c:pt idx="35">
                  <c:v>0.35759897828863352</c:v>
                </c:pt>
                <c:pt idx="36">
                  <c:v>0.35663249456352908</c:v>
                </c:pt>
                <c:pt idx="37">
                  <c:v>0.35571687840290389</c:v>
                </c:pt>
                <c:pt idx="38">
                  <c:v>0.35484821691718255</c:v>
                </c:pt>
                <c:pt idx="39">
                  <c:v>0.35402298850574715</c:v>
                </c:pt>
                <c:pt idx="40">
                  <c:v>0.35323801513877218</c:v>
                </c:pt>
                <c:pt idx="41">
                  <c:v>0.35249042145593878</c:v>
                </c:pt>
                <c:pt idx="42">
                  <c:v>0.35177759957230686</c:v>
                </c:pt>
                <c:pt idx="43">
                  <c:v>0.35109717868338564</c:v>
                </c:pt>
                <c:pt idx="44">
                  <c:v>0.35044699872286084</c:v>
                </c:pt>
                <c:pt idx="45">
                  <c:v>0.34982508745627194</c:v>
                </c:pt>
                <c:pt idx="46">
                  <c:v>0.34922964049889954</c:v>
                </c:pt>
                <c:pt idx="47">
                  <c:v>0.34865900383141768</c:v>
                </c:pt>
                <c:pt idx="48">
                  <c:v>0.34811165845648606</c:v>
                </c:pt>
                <c:pt idx="49">
                  <c:v>0.34758620689655173</c:v>
                </c:pt>
                <c:pt idx="50">
                  <c:v>0.34708136128014427</c:v>
                </c:pt>
                <c:pt idx="51">
                  <c:v>0.34659593280282941</c:v>
                </c:pt>
                <c:pt idx="52">
                  <c:v>0.34612882238126219</c:v>
                </c:pt>
                <c:pt idx="53">
                  <c:v>0.34567901234567905</c:v>
                </c:pt>
                <c:pt idx="54">
                  <c:v>0.34524555903866255</c:v>
                </c:pt>
                <c:pt idx="55">
                  <c:v>0.34482758620689657</c:v>
                </c:pt>
                <c:pt idx="56">
                  <c:v>0.34442427908852596</c:v>
                </c:pt>
                <c:pt idx="57">
                  <c:v>0.34403487911216812</c:v>
                </c:pt>
                <c:pt idx="58">
                  <c:v>0.3436586791350088</c:v>
                </c:pt>
                <c:pt idx="59">
                  <c:v>0.34329501915708821</c:v>
                </c:pt>
                <c:pt idx="60">
                  <c:v>0.34294328245713218</c:v>
                </c:pt>
                <c:pt idx="61">
                  <c:v>0.34260289210233597</c:v>
                </c:pt>
                <c:pt idx="62">
                  <c:v>0.34227330779054921</c:v>
                </c:pt>
                <c:pt idx="63">
                  <c:v>0.3419540229885058</c:v>
                </c:pt>
                <c:pt idx="64">
                  <c:v>0.34164456233421753</c:v>
                </c:pt>
                <c:pt idx="65">
                  <c:v>0.34134447927551381</c:v>
                </c:pt>
                <c:pt idx="66">
                  <c:v>0.34105335392005498</c:v>
                </c:pt>
                <c:pt idx="67">
                  <c:v>0.34077079107505076</c:v>
                </c:pt>
                <c:pt idx="68">
                  <c:v>0.340496418457438</c:v>
                </c:pt>
                <c:pt idx="69">
                  <c:v>0.34022988505747132</c:v>
                </c:pt>
                <c:pt idx="70">
                  <c:v>0.33997085964060225</c:v>
                </c:pt>
                <c:pt idx="71">
                  <c:v>0.33971902937420184</c:v>
                </c:pt>
                <c:pt idx="72">
                  <c:v>0.33947409856715483</c:v>
                </c:pt>
                <c:pt idx="73">
                  <c:v>0.33923578751164968</c:v>
                </c:pt>
                <c:pt idx="74">
                  <c:v>0.33900383141762458</c:v>
                </c:pt>
                <c:pt idx="75">
                  <c:v>0.33877797943133703</c:v>
                </c:pt>
                <c:pt idx="76">
                  <c:v>0.33855799373040762</c:v>
                </c:pt>
                <c:pt idx="77">
                  <c:v>0.33834364868847633</c:v>
                </c:pt>
                <c:pt idx="78">
                  <c:v>0.33813473010330286</c:v>
                </c:pt>
                <c:pt idx="79">
                  <c:v>0.33793103448275869</c:v>
                </c:pt>
                <c:pt idx="80">
                  <c:v>0.33773236838370946</c:v>
                </c:pt>
                <c:pt idx="81">
                  <c:v>0.33753854779927117</c:v>
                </c:pt>
                <c:pt idx="82">
                  <c:v>0.33734939759036153</c:v>
                </c:pt>
                <c:pt idx="83">
                  <c:v>0.33716475095785448</c:v>
                </c:pt>
                <c:pt idx="84">
                  <c:v>0.33698444895199464</c:v>
                </c:pt>
                <c:pt idx="85">
                  <c:v>0.3368083400160386</c:v>
                </c:pt>
                <c:pt idx="86">
                  <c:v>0.33663627956136882</c:v>
                </c:pt>
                <c:pt idx="87">
                  <c:v>0.3364681295715779</c:v>
                </c:pt>
                <c:pt idx="88">
                  <c:v>0.33630375823324299</c:v>
                </c:pt>
                <c:pt idx="89">
                  <c:v>0.33614303959131553</c:v>
                </c:pt>
                <c:pt idx="90">
                  <c:v>0.33598585322723257</c:v>
                </c:pt>
                <c:pt idx="91">
                  <c:v>0.33583208395802105</c:v>
                </c:pt>
                <c:pt idx="92">
                  <c:v>0.33568162155481401</c:v>
                </c:pt>
                <c:pt idx="93">
                  <c:v>0.33553436047933488</c:v>
                </c:pt>
                <c:pt idx="94">
                  <c:v>0.33539019963702366</c:v>
                </c:pt>
                <c:pt idx="95">
                  <c:v>0.33524904214559392</c:v>
                </c:pt>
                <c:pt idx="96">
                  <c:v>0.33511079511790498</c:v>
                </c:pt>
                <c:pt idx="97">
                  <c:v>0.33497536945812811</c:v>
                </c:pt>
                <c:pt idx="98">
                  <c:v>0.33484267967026593</c:v>
                </c:pt>
                <c:pt idx="99">
                  <c:v>0.33471264367816095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C4-40F0-838E-37AEFBD86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51104"/>
        <c:axId val="142351680"/>
      </c:scatterChart>
      <c:valAx>
        <c:axId val="142351104"/>
        <c:scaling>
          <c:orientation val="minMax"/>
          <c:min val="-0.5"/>
        </c:scaling>
        <c:delete val="0"/>
        <c:axPos val="b"/>
        <c:numFmt formatCode="0.00" sourceLinked="1"/>
        <c:majorTickMark val="out"/>
        <c:minorTickMark val="none"/>
        <c:tickLblPos val="nextTo"/>
        <c:crossAx val="142351680"/>
        <c:crossesAt val="0"/>
        <c:crossBetween val="midCat"/>
      </c:valAx>
      <c:valAx>
        <c:axId val="1423516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2351104"/>
        <c:crossesAt val="0"/>
        <c:crossBetween val="midCat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Dati!$H$1</c:f>
              <c:strCache>
                <c:ptCount val="1"/>
                <c:pt idx="0">
                  <c:v>v</c:v>
                </c:pt>
              </c:strCache>
            </c:strRef>
          </c:tx>
          <c:spPr>
            <a:ln w="28575">
              <a:noFill/>
            </a:ln>
          </c:spPr>
          <c:xVal>
            <c:numRef>
              <c:f>Dati!$G$2:$G$102</c:f>
              <c:numCache>
                <c:formatCode>0.00</c:formatCode>
                <c:ptCount val="101"/>
                <c:pt idx="0">
                  <c:v>0</c:v>
                </c:pt>
                <c:pt idx="1">
                  <c:v>3.5000000000000003E-2</c:v>
                </c:pt>
                <c:pt idx="2">
                  <c:v>7.0000000000000007E-2</c:v>
                </c:pt>
                <c:pt idx="3">
                  <c:v>0.10500000000000001</c:v>
                </c:pt>
                <c:pt idx="4">
                  <c:v>0.14000000000000001</c:v>
                </c:pt>
                <c:pt idx="5">
                  <c:v>0.17500000000000002</c:v>
                </c:pt>
                <c:pt idx="6">
                  <c:v>0.21000000000000002</c:v>
                </c:pt>
                <c:pt idx="7">
                  <c:v>0.24500000000000002</c:v>
                </c:pt>
                <c:pt idx="8">
                  <c:v>0.28000000000000003</c:v>
                </c:pt>
                <c:pt idx="9">
                  <c:v>0.31500000000000006</c:v>
                </c:pt>
                <c:pt idx="10">
                  <c:v>0.35000000000000003</c:v>
                </c:pt>
                <c:pt idx="11">
                  <c:v>0.38500000000000001</c:v>
                </c:pt>
                <c:pt idx="12">
                  <c:v>0.42000000000000004</c:v>
                </c:pt>
                <c:pt idx="13">
                  <c:v>0.45500000000000007</c:v>
                </c:pt>
                <c:pt idx="14">
                  <c:v>0.49000000000000005</c:v>
                </c:pt>
                <c:pt idx="15">
                  <c:v>0.52500000000000002</c:v>
                </c:pt>
                <c:pt idx="16">
                  <c:v>0.56000000000000005</c:v>
                </c:pt>
                <c:pt idx="17">
                  <c:v>0.59500000000000008</c:v>
                </c:pt>
                <c:pt idx="18">
                  <c:v>0.63000000000000012</c:v>
                </c:pt>
                <c:pt idx="19">
                  <c:v>0.66500000000000004</c:v>
                </c:pt>
                <c:pt idx="20">
                  <c:v>0.70000000000000007</c:v>
                </c:pt>
                <c:pt idx="21">
                  <c:v>0.7350000000000001</c:v>
                </c:pt>
                <c:pt idx="22">
                  <c:v>0.77</c:v>
                </c:pt>
                <c:pt idx="23">
                  <c:v>0.80500000000000005</c:v>
                </c:pt>
                <c:pt idx="24">
                  <c:v>0.84000000000000008</c:v>
                </c:pt>
                <c:pt idx="25">
                  <c:v>0.87500000000000011</c:v>
                </c:pt>
                <c:pt idx="26">
                  <c:v>0.91000000000000014</c:v>
                </c:pt>
                <c:pt idx="27">
                  <c:v>0.94500000000000006</c:v>
                </c:pt>
                <c:pt idx="28">
                  <c:v>0.98000000000000009</c:v>
                </c:pt>
                <c:pt idx="29">
                  <c:v>1.0150000000000001</c:v>
                </c:pt>
                <c:pt idx="30">
                  <c:v>1.05</c:v>
                </c:pt>
                <c:pt idx="31">
                  <c:v>1.0850000000000002</c:v>
                </c:pt>
                <c:pt idx="32">
                  <c:v>1.1200000000000001</c:v>
                </c:pt>
                <c:pt idx="33">
                  <c:v>1.155</c:v>
                </c:pt>
                <c:pt idx="34">
                  <c:v>1.1900000000000002</c:v>
                </c:pt>
                <c:pt idx="35">
                  <c:v>1.2250000000000001</c:v>
                </c:pt>
                <c:pt idx="36">
                  <c:v>1.2600000000000002</c:v>
                </c:pt>
                <c:pt idx="37">
                  <c:v>1.2950000000000002</c:v>
                </c:pt>
                <c:pt idx="38">
                  <c:v>1.33</c:v>
                </c:pt>
                <c:pt idx="39">
                  <c:v>1.3650000000000002</c:v>
                </c:pt>
                <c:pt idx="40">
                  <c:v>1.4000000000000001</c:v>
                </c:pt>
                <c:pt idx="41">
                  <c:v>1.4350000000000001</c:v>
                </c:pt>
                <c:pt idx="42">
                  <c:v>1.4700000000000002</c:v>
                </c:pt>
                <c:pt idx="43">
                  <c:v>1.5050000000000001</c:v>
                </c:pt>
                <c:pt idx="44">
                  <c:v>1.54</c:v>
                </c:pt>
                <c:pt idx="45">
                  <c:v>1.5750000000000002</c:v>
                </c:pt>
                <c:pt idx="46">
                  <c:v>1.61</c:v>
                </c:pt>
                <c:pt idx="47">
                  <c:v>1.6450000000000002</c:v>
                </c:pt>
                <c:pt idx="48">
                  <c:v>1.6800000000000002</c:v>
                </c:pt>
                <c:pt idx="49">
                  <c:v>1.7150000000000001</c:v>
                </c:pt>
                <c:pt idx="50">
                  <c:v>1.7500000000000002</c:v>
                </c:pt>
                <c:pt idx="51">
                  <c:v>1.7850000000000001</c:v>
                </c:pt>
                <c:pt idx="52">
                  <c:v>1.8200000000000003</c:v>
                </c:pt>
                <c:pt idx="53">
                  <c:v>1.8550000000000002</c:v>
                </c:pt>
                <c:pt idx="54">
                  <c:v>1.8900000000000001</c:v>
                </c:pt>
                <c:pt idx="55">
                  <c:v>1.9250000000000003</c:v>
                </c:pt>
                <c:pt idx="56">
                  <c:v>1.9600000000000002</c:v>
                </c:pt>
                <c:pt idx="57">
                  <c:v>1.9950000000000001</c:v>
                </c:pt>
                <c:pt idx="58">
                  <c:v>2.0300000000000002</c:v>
                </c:pt>
                <c:pt idx="59">
                  <c:v>2.0650000000000004</c:v>
                </c:pt>
                <c:pt idx="60">
                  <c:v>2.1</c:v>
                </c:pt>
                <c:pt idx="61">
                  <c:v>2.1350000000000002</c:v>
                </c:pt>
                <c:pt idx="62">
                  <c:v>2.1700000000000004</c:v>
                </c:pt>
                <c:pt idx="63">
                  <c:v>2.2050000000000001</c:v>
                </c:pt>
                <c:pt idx="64">
                  <c:v>2.2400000000000002</c:v>
                </c:pt>
                <c:pt idx="65">
                  <c:v>2.2750000000000004</c:v>
                </c:pt>
                <c:pt idx="66">
                  <c:v>2.31</c:v>
                </c:pt>
                <c:pt idx="67">
                  <c:v>2.3450000000000002</c:v>
                </c:pt>
                <c:pt idx="68">
                  <c:v>2.3800000000000003</c:v>
                </c:pt>
                <c:pt idx="69">
                  <c:v>2.415</c:v>
                </c:pt>
                <c:pt idx="70">
                  <c:v>2.4500000000000002</c:v>
                </c:pt>
                <c:pt idx="71">
                  <c:v>2.4850000000000003</c:v>
                </c:pt>
                <c:pt idx="72">
                  <c:v>2.5200000000000005</c:v>
                </c:pt>
                <c:pt idx="73">
                  <c:v>2.5550000000000002</c:v>
                </c:pt>
                <c:pt idx="74">
                  <c:v>2.5900000000000003</c:v>
                </c:pt>
                <c:pt idx="75">
                  <c:v>2.6250000000000004</c:v>
                </c:pt>
                <c:pt idx="76">
                  <c:v>2.66</c:v>
                </c:pt>
                <c:pt idx="77">
                  <c:v>2.6950000000000003</c:v>
                </c:pt>
                <c:pt idx="78">
                  <c:v>2.7300000000000004</c:v>
                </c:pt>
                <c:pt idx="79">
                  <c:v>2.7650000000000001</c:v>
                </c:pt>
                <c:pt idx="80">
                  <c:v>2.8000000000000003</c:v>
                </c:pt>
                <c:pt idx="81">
                  <c:v>2.8350000000000004</c:v>
                </c:pt>
                <c:pt idx="82">
                  <c:v>2.87</c:v>
                </c:pt>
                <c:pt idx="83">
                  <c:v>2.9050000000000002</c:v>
                </c:pt>
                <c:pt idx="84">
                  <c:v>2.9400000000000004</c:v>
                </c:pt>
                <c:pt idx="85">
                  <c:v>2.9750000000000001</c:v>
                </c:pt>
                <c:pt idx="86">
                  <c:v>3.0100000000000002</c:v>
                </c:pt>
                <c:pt idx="87">
                  <c:v>3.0450000000000004</c:v>
                </c:pt>
                <c:pt idx="88">
                  <c:v>3.08</c:v>
                </c:pt>
                <c:pt idx="89">
                  <c:v>3.1150000000000002</c:v>
                </c:pt>
                <c:pt idx="90">
                  <c:v>3.1500000000000004</c:v>
                </c:pt>
                <c:pt idx="91">
                  <c:v>3.1850000000000005</c:v>
                </c:pt>
                <c:pt idx="92">
                  <c:v>3.22</c:v>
                </c:pt>
                <c:pt idx="93">
                  <c:v>3.2550000000000003</c:v>
                </c:pt>
                <c:pt idx="94">
                  <c:v>3.2900000000000005</c:v>
                </c:pt>
                <c:pt idx="95">
                  <c:v>3.3250000000000002</c:v>
                </c:pt>
                <c:pt idx="96">
                  <c:v>3.3600000000000003</c:v>
                </c:pt>
                <c:pt idx="97">
                  <c:v>3.3950000000000005</c:v>
                </c:pt>
                <c:pt idx="98">
                  <c:v>3.43</c:v>
                </c:pt>
                <c:pt idx="99">
                  <c:v>3.4650000000000003</c:v>
                </c:pt>
                <c:pt idx="100">
                  <c:v>3.5000000000000004</c:v>
                </c:pt>
              </c:numCache>
            </c:numRef>
          </c:xVal>
          <c:yVal>
            <c:numRef>
              <c:f>Dati!$H$2:$H$102</c:f>
              <c:numCache>
                <c:formatCode>0.00</c:formatCode>
                <c:ptCount val="101"/>
                <c:pt idx="0">
                  <c:v>0</c:v>
                </c:pt>
                <c:pt idx="1">
                  <c:v>5.8</c:v>
                </c:pt>
                <c:pt idx="2">
                  <c:v>9.6666666666666661</c:v>
                </c:pt>
                <c:pt idx="3">
                  <c:v>12.428571428571429</c:v>
                </c:pt>
                <c:pt idx="4">
                  <c:v>14.5</c:v>
                </c:pt>
                <c:pt idx="5">
                  <c:v>16.111111111111107</c:v>
                </c:pt>
                <c:pt idx="6">
                  <c:v>17.400000000000002</c:v>
                </c:pt>
                <c:pt idx="7">
                  <c:v>18.454545454545457</c:v>
                </c:pt>
                <c:pt idx="8">
                  <c:v>19.333333333333332</c:v>
                </c:pt>
                <c:pt idx="9">
                  <c:v>20.076923076923077</c:v>
                </c:pt>
                <c:pt idx="10">
                  <c:v>20.714285714285712</c:v>
                </c:pt>
                <c:pt idx="11">
                  <c:v>21.266666666666669</c:v>
                </c:pt>
                <c:pt idx="12">
                  <c:v>21.75</c:v>
                </c:pt>
                <c:pt idx="13">
                  <c:v>22.176470588235293</c:v>
                </c:pt>
                <c:pt idx="14">
                  <c:v>22.555555555555554</c:v>
                </c:pt>
                <c:pt idx="15">
                  <c:v>22.894736842105264</c:v>
                </c:pt>
                <c:pt idx="16">
                  <c:v>23.2</c:v>
                </c:pt>
                <c:pt idx="17">
                  <c:v>23.476190476190478</c:v>
                </c:pt>
                <c:pt idx="18">
                  <c:v>23.727272727272727</c:v>
                </c:pt>
                <c:pt idx="19">
                  <c:v>23.956521739130434</c:v>
                </c:pt>
                <c:pt idx="20">
                  <c:v>24.166666666666664</c:v>
                </c:pt>
                <c:pt idx="21">
                  <c:v>24.36</c:v>
                </c:pt>
                <c:pt idx="22">
                  <c:v>24.53846153846154</c:v>
                </c:pt>
                <c:pt idx="23">
                  <c:v>24.703703703703706</c:v>
                </c:pt>
                <c:pt idx="24">
                  <c:v>24.857142857142858</c:v>
                </c:pt>
                <c:pt idx="25">
                  <c:v>25</c:v>
                </c:pt>
                <c:pt idx="26">
                  <c:v>25.133333333333329</c:v>
                </c:pt>
                <c:pt idx="27">
                  <c:v>25.258064516129036</c:v>
                </c:pt>
                <c:pt idx="28">
                  <c:v>25.375</c:v>
                </c:pt>
                <c:pt idx="29">
                  <c:v>25.484848484848481</c:v>
                </c:pt>
                <c:pt idx="30">
                  <c:v>25.588235294117652</c:v>
                </c:pt>
                <c:pt idx="31">
                  <c:v>25.68571428571429</c:v>
                </c:pt>
                <c:pt idx="32">
                  <c:v>25.777777777777775</c:v>
                </c:pt>
                <c:pt idx="33">
                  <c:v>25.864864864864863</c:v>
                </c:pt>
                <c:pt idx="34">
                  <c:v>25.947368421052634</c:v>
                </c:pt>
                <c:pt idx="35">
                  <c:v>26.025641025641026</c:v>
                </c:pt>
                <c:pt idx="36">
                  <c:v>26.099999999999998</c:v>
                </c:pt>
                <c:pt idx="37">
                  <c:v>26.170731707317078</c:v>
                </c:pt>
                <c:pt idx="38">
                  <c:v>26.238095238095234</c:v>
                </c:pt>
                <c:pt idx="39">
                  <c:v>26.302325581395348</c:v>
                </c:pt>
                <c:pt idx="40">
                  <c:v>26.363636363636363</c:v>
                </c:pt>
                <c:pt idx="41">
                  <c:v>26.422222222222221</c:v>
                </c:pt>
                <c:pt idx="42">
                  <c:v>26.478260869565215</c:v>
                </c:pt>
                <c:pt idx="43">
                  <c:v>26.531914893617024</c:v>
                </c:pt>
                <c:pt idx="44">
                  <c:v>26.583333333333332</c:v>
                </c:pt>
                <c:pt idx="45">
                  <c:v>26.632653061224488</c:v>
                </c:pt>
                <c:pt idx="46">
                  <c:v>26.680000000000003</c:v>
                </c:pt>
                <c:pt idx="47">
                  <c:v>26.725490196078432</c:v>
                </c:pt>
                <c:pt idx="48">
                  <c:v>26.76923076923077</c:v>
                </c:pt>
                <c:pt idx="49">
                  <c:v>26.811320754716981</c:v>
                </c:pt>
                <c:pt idx="50">
                  <c:v>26.851851851851855</c:v>
                </c:pt>
                <c:pt idx="51">
                  <c:v>26.890909090909087</c:v>
                </c:pt>
                <c:pt idx="52">
                  <c:v>26.928571428571427</c:v>
                </c:pt>
                <c:pt idx="53">
                  <c:v>26.964912280701757</c:v>
                </c:pt>
                <c:pt idx="54">
                  <c:v>26.999999999999996</c:v>
                </c:pt>
                <c:pt idx="55">
                  <c:v>27.033898305084744</c:v>
                </c:pt>
                <c:pt idx="56">
                  <c:v>27.066666666666666</c:v>
                </c:pt>
                <c:pt idx="57">
                  <c:v>27.098360655737704</c:v>
                </c:pt>
                <c:pt idx="58">
                  <c:v>27.129032258064512</c:v>
                </c:pt>
                <c:pt idx="59">
                  <c:v>27.158730158730158</c:v>
                </c:pt>
                <c:pt idx="60">
                  <c:v>27.1875</c:v>
                </c:pt>
                <c:pt idx="61">
                  <c:v>27.215384615384615</c:v>
                </c:pt>
                <c:pt idx="62">
                  <c:v>27.242424242424242</c:v>
                </c:pt>
                <c:pt idx="63">
                  <c:v>27.268656716417908</c:v>
                </c:pt>
                <c:pt idx="64">
                  <c:v>27.294117647058822</c:v>
                </c:pt>
                <c:pt idx="65">
                  <c:v>27.318840579710145</c:v>
                </c:pt>
                <c:pt idx="66">
                  <c:v>27.342857142857138</c:v>
                </c:pt>
                <c:pt idx="67">
                  <c:v>27.366197183098592</c:v>
                </c:pt>
                <c:pt idx="68">
                  <c:v>27.388888888888889</c:v>
                </c:pt>
                <c:pt idx="69">
                  <c:v>27.410958904109584</c:v>
                </c:pt>
                <c:pt idx="70">
                  <c:v>27.432432432432435</c:v>
                </c:pt>
                <c:pt idx="71">
                  <c:v>27.453333333333333</c:v>
                </c:pt>
                <c:pt idx="72">
                  <c:v>27.473684210526315</c:v>
                </c:pt>
                <c:pt idx="73">
                  <c:v>27.493506493506491</c:v>
                </c:pt>
                <c:pt idx="74">
                  <c:v>27.512820512820515</c:v>
                </c:pt>
                <c:pt idx="75">
                  <c:v>27.531645569620252</c:v>
                </c:pt>
                <c:pt idx="76">
                  <c:v>27.549999999999997</c:v>
                </c:pt>
                <c:pt idx="77">
                  <c:v>27.567901234567898</c:v>
                </c:pt>
                <c:pt idx="78">
                  <c:v>27.585365853658537</c:v>
                </c:pt>
                <c:pt idx="79">
                  <c:v>27.602409638554214</c:v>
                </c:pt>
                <c:pt idx="80">
                  <c:v>27.619047619047617</c:v>
                </c:pt>
                <c:pt idx="81">
                  <c:v>27.63529411764706</c:v>
                </c:pt>
                <c:pt idx="82">
                  <c:v>27.651162790697672</c:v>
                </c:pt>
                <c:pt idx="83">
                  <c:v>27.666666666666664</c:v>
                </c:pt>
                <c:pt idx="84">
                  <c:v>27.68181818181818</c:v>
                </c:pt>
                <c:pt idx="85">
                  <c:v>27.696629213483146</c:v>
                </c:pt>
                <c:pt idx="86">
                  <c:v>27.711111111111109</c:v>
                </c:pt>
                <c:pt idx="87">
                  <c:v>27.725274725274723</c:v>
                </c:pt>
                <c:pt idx="88">
                  <c:v>27.739130434782609</c:v>
                </c:pt>
                <c:pt idx="89">
                  <c:v>27.752688172043012</c:v>
                </c:pt>
                <c:pt idx="90">
                  <c:v>27.76595744680851</c:v>
                </c:pt>
                <c:pt idx="91">
                  <c:v>27.778947368421051</c:v>
                </c:pt>
                <c:pt idx="92">
                  <c:v>27.791666666666668</c:v>
                </c:pt>
                <c:pt idx="93">
                  <c:v>27.804123711340207</c:v>
                </c:pt>
                <c:pt idx="94">
                  <c:v>27.816326530612244</c:v>
                </c:pt>
                <c:pt idx="95">
                  <c:v>27.828282828282831</c:v>
                </c:pt>
                <c:pt idx="96">
                  <c:v>27.84</c:v>
                </c:pt>
                <c:pt idx="97">
                  <c:v>27.85148514851485</c:v>
                </c:pt>
                <c:pt idx="98">
                  <c:v>27.862745098039213</c:v>
                </c:pt>
                <c:pt idx="99">
                  <c:v>27.873786407766989</c:v>
                </c:pt>
                <c:pt idx="100">
                  <c:v>27.884615384615383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FA4-46D9-AAA0-8AB79755A672}"/>
            </c:ext>
          </c:extLst>
        </c:ser>
        <c:ser>
          <c:idx val="1"/>
          <c:order val="1"/>
          <c:tx>
            <c:v>inib</c:v>
          </c:tx>
          <c:spPr>
            <a:ln w="28575">
              <a:noFill/>
            </a:ln>
          </c:spPr>
          <c:xVal>
            <c:numRef>
              <c:f>Dati!$N$2:$N$102</c:f>
              <c:numCache>
                <c:formatCode>0.00</c:formatCode>
                <c:ptCount val="101"/>
                <c:pt idx="0">
                  <c:v>0</c:v>
                </c:pt>
                <c:pt idx="1">
                  <c:v>3.5000000000000003E-2</c:v>
                </c:pt>
                <c:pt idx="2">
                  <c:v>7.0000000000000007E-2</c:v>
                </c:pt>
                <c:pt idx="3">
                  <c:v>0.10500000000000001</c:v>
                </c:pt>
                <c:pt idx="4">
                  <c:v>0.14000000000000001</c:v>
                </c:pt>
                <c:pt idx="5">
                  <c:v>0.17500000000000002</c:v>
                </c:pt>
                <c:pt idx="6">
                  <c:v>0.21000000000000002</c:v>
                </c:pt>
                <c:pt idx="7">
                  <c:v>0.24500000000000002</c:v>
                </c:pt>
                <c:pt idx="8">
                  <c:v>0.28000000000000003</c:v>
                </c:pt>
                <c:pt idx="9">
                  <c:v>0.31500000000000006</c:v>
                </c:pt>
                <c:pt idx="10">
                  <c:v>0.35000000000000003</c:v>
                </c:pt>
                <c:pt idx="11">
                  <c:v>0.38500000000000001</c:v>
                </c:pt>
                <c:pt idx="12">
                  <c:v>0.42000000000000004</c:v>
                </c:pt>
                <c:pt idx="13">
                  <c:v>0.45500000000000007</c:v>
                </c:pt>
                <c:pt idx="14">
                  <c:v>0.49000000000000005</c:v>
                </c:pt>
                <c:pt idx="15">
                  <c:v>0.52500000000000002</c:v>
                </c:pt>
                <c:pt idx="16">
                  <c:v>0.56000000000000005</c:v>
                </c:pt>
                <c:pt idx="17">
                  <c:v>0.59500000000000008</c:v>
                </c:pt>
                <c:pt idx="18">
                  <c:v>0.63000000000000012</c:v>
                </c:pt>
                <c:pt idx="19">
                  <c:v>0.66500000000000004</c:v>
                </c:pt>
                <c:pt idx="20">
                  <c:v>0.70000000000000007</c:v>
                </c:pt>
                <c:pt idx="21">
                  <c:v>0.7350000000000001</c:v>
                </c:pt>
                <c:pt idx="22">
                  <c:v>0.77</c:v>
                </c:pt>
                <c:pt idx="23">
                  <c:v>0.80500000000000005</c:v>
                </c:pt>
                <c:pt idx="24">
                  <c:v>0.84000000000000008</c:v>
                </c:pt>
                <c:pt idx="25">
                  <c:v>0.87500000000000011</c:v>
                </c:pt>
                <c:pt idx="26">
                  <c:v>0.91000000000000014</c:v>
                </c:pt>
                <c:pt idx="27">
                  <c:v>0.94500000000000006</c:v>
                </c:pt>
                <c:pt idx="28">
                  <c:v>0.98000000000000009</c:v>
                </c:pt>
                <c:pt idx="29">
                  <c:v>1.0150000000000001</c:v>
                </c:pt>
                <c:pt idx="30">
                  <c:v>1.05</c:v>
                </c:pt>
                <c:pt idx="31">
                  <c:v>1.0850000000000002</c:v>
                </c:pt>
                <c:pt idx="32">
                  <c:v>1.1200000000000001</c:v>
                </c:pt>
                <c:pt idx="33">
                  <c:v>1.155</c:v>
                </c:pt>
                <c:pt idx="34">
                  <c:v>1.1900000000000002</c:v>
                </c:pt>
                <c:pt idx="35">
                  <c:v>1.2250000000000001</c:v>
                </c:pt>
                <c:pt idx="36">
                  <c:v>1.2600000000000002</c:v>
                </c:pt>
                <c:pt idx="37">
                  <c:v>1.2950000000000002</c:v>
                </c:pt>
                <c:pt idx="38">
                  <c:v>1.33</c:v>
                </c:pt>
                <c:pt idx="39">
                  <c:v>1.3650000000000002</c:v>
                </c:pt>
                <c:pt idx="40">
                  <c:v>1.4000000000000001</c:v>
                </c:pt>
                <c:pt idx="41">
                  <c:v>1.4350000000000001</c:v>
                </c:pt>
                <c:pt idx="42">
                  <c:v>1.4700000000000002</c:v>
                </c:pt>
                <c:pt idx="43">
                  <c:v>1.5050000000000001</c:v>
                </c:pt>
                <c:pt idx="44">
                  <c:v>1.54</c:v>
                </c:pt>
                <c:pt idx="45">
                  <c:v>1.5750000000000002</c:v>
                </c:pt>
                <c:pt idx="46">
                  <c:v>1.61</c:v>
                </c:pt>
                <c:pt idx="47">
                  <c:v>1.6450000000000002</c:v>
                </c:pt>
                <c:pt idx="48">
                  <c:v>1.6800000000000002</c:v>
                </c:pt>
                <c:pt idx="49">
                  <c:v>1.7150000000000001</c:v>
                </c:pt>
                <c:pt idx="50">
                  <c:v>1.7500000000000002</c:v>
                </c:pt>
                <c:pt idx="51">
                  <c:v>1.7850000000000001</c:v>
                </c:pt>
                <c:pt idx="52">
                  <c:v>1.8200000000000003</c:v>
                </c:pt>
                <c:pt idx="53">
                  <c:v>1.8550000000000002</c:v>
                </c:pt>
                <c:pt idx="54">
                  <c:v>1.8900000000000001</c:v>
                </c:pt>
                <c:pt idx="55">
                  <c:v>1.9250000000000003</c:v>
                </c:pt>
                <c:pt idx="56">
                  <c:v>1.9600000000000002</c:v>
                </c:pt>
                <c:pt idx="57">
                  <c:v>1.9950000000000001</c:v>
                </c:pt>
                <c:pt idx="58">
                  <c:v>2.0300000000000002</c:v>
                </c:pt>
                <c:pt idx="59">
                  <c:v>2.0650000000000004</c:v>
                </c:pt>
                <c:pt idx="60">
                  <c:v>2.1</c:v>
                </c:pt>
                <c:pt idx="61">
                  <c:v>2.1350000000000002</c:v>
                </c:pt>
                <c:pt idx="62">
                  <c:v>2.1700000000000004</c:v>
                </c:pt>
                <c:pt idx="63">
                  <c:v>2.2050000000000001</c:v>
                </c:pt>
                <c:pt idx="64">
                  <c:v>2.2400000000000002</c:v>
                </c:pt>
                <c:pt idx="65">
                  <c:v>2.2750000000000004</c:v>
                </c:pt>
                <c:pt idx="66">
                  <c:v>2.31</c:v>
                </c:pt>
                <c:pt idx="67">
                  <c:v>2.3450000000000002</c:v>
                </c:pt>
                <c:pt idx="68">
                  <c:v>2.3800000000000003</c:v>
                </c:pt>
                <c:pt idx="69">
                  <c:v>2.415</c:v>
                </c:pt>
                <c:pt idx="70">
                  <c:v>2.4500000000000002</c:v>
                </c:pt>
                <c:pt idx="71">
                  <c:v>2.4850000000000003</c:v>
                </c:pt>
                <c:pt idx="72">
                  <c:v>2.5200000000000005</c:v>
                </c:pt>
                <c:pt idx="73">
                  <c:v>2.5550000000000002</c:v>
                </c:pt>
                <c:pt idx="74">
                  <c:v>2.5900000000000003</c:v>
                </c:pt>
                <c:pt idx="75">
                  <c:v>2.6250000000000004</c:v>
                </c:pt>
                <c:pt idx="76">
                  <c:v>2.66</c:v>
                </c:pt>
                <c:pt idx="77">
                  <c:v>2.6950000000000003</c:v>
                </c:pt>
                <c:pt idx="78">
                  <c:v>2.7300000000000004</c:v>
                </c:pt>
                <c:pt idx="79">
                  <c:v>2.7650000000000001</c:v>
                </c:pt>
                <c:pt idx="80">
                  <c:v>2.8000000000000003</c:v>
                </c:pt>
                <c:pt idx="81">
                  <c:v>2.8350000000000004</c:v>
                </c:pt>
                <c:pt idx="82">
                  <c:v>2.87</c:v>
                </c:pt>
                <c:pt idx="83">
                  <c:v>2.9050000000000002</c:v>
                </c:pt>
                <c:pt idx="84">
                  <c:v>2.9400000000000004</c:v>
                </c:pt>
                <c:pt idx="85">
                  <c:v>2.9750000000000001</c:v>
                </c:pt>
                <c:pt idx="86">
                  <c:v>3.0100000000000002</c:v>
                </c:pt>
                <c:pt idx="87">
                  <c:v>3.0450000000000004</c:v>
                </c:pt>
                <c:pt idx="88">
                  <c:v>3.08</c:v>
                </c:pt>
                <c:pt idx="89">
                  <c:v>3.1150000000000002</c:v>
                </c:pt>
                <c:pt idx="90">
                  <c:v>3.1500000000000004</c:v>
                </c:pt>
                <c:pt idx="91">
                  <c:v>3.1850000000000005</c:v>
                </c:pt>
                <c:pt idx="92">
                  <c:v>3.22</c:v>
                </c:pt>
                <c:pt idx="93">
                  <c:v>3.2550000000000003</c:v>
                </c:pt>
                <c:pt idx="94">
                  <c:v>3.2900000000000005</c:v>
                </c:pt>
                <c:pt idx="95">
                  <c:v>3.3250000000000002</c:v>
                </c:pt>
                <c:pt idx="96">
                  <c:v>3.3600000000000003</c:v>
                </c:pt>
                <c:pt idx="97">
                  <c:v>3.3950000000000005</c:v>
                </c:pt>
                <c:pt idx="98">
                  <c:v>3.43</c:v>
                </c:pt>
                <c:pt idx="99">
                  <c:v>3.4650000000000003</c:v>
                </c:pt>
                <c:pt idx="100">
                  <c:v>3.5000000000000004</c:v>
                </c:pt>
              </c:numCache>
            </c:numRef>
          </c:xVal>
          <c:yVal>
            <c:numRef>
              <c:f>Dati!$O$2:$O$102</c:f>
              <c:numCache>
                <c:formatCode>0.0000</c:formatCode>
                <c:ptCount val="101"/>
                <c:pt idx="0">
                  <c:v>0</c:v>
                </c:pt>
                <c:pt idx="1">
                  <c:v>1.1600000000000001</c:v>
                </c:pt>
                <c:pt idx="2">
                  <c:v>2.2307692307692313</c:v>
                </c:pt>
                <c:pt idx="3">
                  <c:v>3.2222222222222228</c:v>
                </c:pt>
                <c:pt idx="4">
                  <c:v>4.1428571428571432</c:v>
                </c:pt>
                <c:pt idx="5">
                  <c:v>5.0000000000000009</c:v>
                </c:pt>
                <c:pt idx="6">
                  <c:v>5.8000000000000007</c:v>
                </c:pt>
                <c:pt idx="7">
                  <c:v>6.5483870967741939</c:v>
                </c:pt>
                <c:pt idx="8">
                  <c:v>7.25</c:v>
                </c:pt>
                <c:pt idx="9">
                  <c:v>7.9090909090909101</c:v>
                </c:pt>
                <c:pt idx="10">
                  <c:v>8.5294117647058822</c:v>
                </c:pt>
                <c:pt idx="11">
                  <c:v>9.1142857142857139</c:v>
                </c:pt>
                <c:pt idx="12">
                  <c:v>9.6666666666666679</c:v>
                </c:pt>
                <c:pt idx="13">
                  <c:v>10.189189189189191</c:v>
                </c:pt>
                <c:pt idx="14">
                  <c:v>10.684210526315789</c:v>
                </c:pt>
                <c:pt idx="15">
                  <c:v>11.153846153846155</c:v>
                </c:pt>
                <c:pt idx="16">
                  <c:v>11.600000000000001</c:v>
                </c:pt>
                <c:pt idx="17">
                  <c:v>12.02439024390244</c:v>
                </c:pt>
                <c:pt idx="18">
                  <c:v>12.428571428571429</c:v>
                </c:pt>
                <c:pt idx="19">
                  <c:v>12.813953488372094</c:v>
                </c:pt>
                <c:pt idx="20">
                  <c:v>13.181818181818182</c:v>
                </c:pt>
                <c:pt idx="21">
                  <c:v>13.533333333333333</c:v>
                </c:pt>
                <c:pt idx="22">
                  <c:v>13.869565217391306</c:v>
                </c:pt>
                <c:pt idx="23">
                  <c:v>14.191489361702128</c:v>
                </c:pt>
                <c:pt idx="24">
                  <c:v>14.5</c:v>
                </c:pt>
                <c:pt idx="25">
                  <c:v>14.795918367346941</c:v>
                </c:pt>
                <c:pt idx="26">
                  <c:v>15.080000000000002</c:v>
                </c:pt>
                <c:pt idx="27">
                  <c:v>15.352941176470587</c:v>
                </c:pt>
                <c:pt idx="28">
                  <c:v>15.615384615384615</c:v>
                </c:pt>
                <c:pt idx="29">
                  <c:v>15.867924528301888</c:v>
                </c:pt>
                <c:pt idx="30">
                  <c:v>16.111111111111111</c:v>
                </c:pt>
                <c:pt idx="31">
                  <c:v>16.345454545454547</c:v>
                </c:pt>
                <c:pt idx="32">
                  <c:v>16.571428571428573</c:v>
                </c:pt>
                <c:pt idx="33">
                  <c:v>16.789473684210524</c:v>
                </c:pt>
                <c:pt idx="34">
                  <c:v>17</c:v>
                </c:pt>
                <c:pt idx="35">
                  <c:v>17.203389830508478</c:v>
                </c:pt>
                <c:pt idx="36">
                  <c:v>17.400000000000002</c:v>
                </c:pt>
                <c:pt idx="37">
                  <c:v>17.590163934426229</c:v>
                </c:pt>
                <c:pt idx="38">
                  <c:v>17.774193548387096</c:v>
                </c:pt>
                <c:pt idx="39">
                  <c:v>17.952380952380956</c:v>
                </c:pt>
                <c:pt idx="40">
                  <c:v>18.125</c:v>
                </c:pt>
                <c:pt idx="41">
                  <c:v>18.292307692307695</c:v>
                </c:pt>
                <c:pt idx="42">
                  <c:v>18.454545454545457</c:v>
                </c:pt>
                <c:pt idx="43">
                  <c:v>18.611940298507463</c:v>
                </c:pt>
                <c:pt idx="44">
                  <c:v>18.764705882352942</c:v>
                </c:pt>
                <c:pt idx="45">
                  <c:v>18.913043478260871</c:v>
                </c:pt>
                <c:pt idx="46">
                  <c:v>19.057142857142857</c:v>
                </c:pt>
                <c:pt idx="47">
                  <c:v>19.197183098591548</c:v>
                </c:pt>
                <c:pt idx="48">
                  <c:v>19.333333333333336</c:v>
                </c:pt>
                <c:pt idx="49">
                  <c:v>19.465753424657532</c:v>
                </c:pt>
                <c:pt idx="50">
                  <c:v>19.594594594594597</c:v>
                </c:pt>
                <c:pt idx="51">
                  <c:v>19.72</c:v>
                </c:pt>
                <c:pt idx="52">
                  <c:v>19.842105263157897</c:v>
                </c:pt>
                <c:pt idx="53">
                  <c:v>19.961038961038962</c:v>
                </c:pt>
                <c:pt idx="54">
                  <c:v>20.076923076923077</c:v>
                </c:pt>
                <c:pt idx="55">
                  <c:v>20.189873417721522</c:v>
                </c:pt>
                <c:pt idx="56">
                  <c:v>20.3</c:v>
                </c:pt>
                <c:pt idx="57">
                  <c:v>20.407407407407408</c:v>
                </c:pt>
                <c:pt idx="58">
                  <c:v>20.512195121951219</c:v>
                </c:pt>
                <c:pt idx="59">
                  <c:v>20.614457831325304</c:v>
                </c:pt>
                <c:pt idx="60">
                  <c:v>20.714285714285715</c:v>
                </c:pt>
                <c:pt idx="61">
                  <c:v>20.811764705882354</c:v>
                </c:pt>
                <c:pt idx="62">
                  <c:v>20.90697674418605</c:v>
                </c:pt>
                <c:pt idx="63">
                  <c:v>21</c:v>
                </c:pt>
                <c:pt idx="64">
                  <c:v>21.090909090909093</c:v>
                </c:pt>
                <c:pt idx="65">
                  <c:v>21.179775280898877</c:v>
                </c:pt>
                <c:pt idx="66">
                  <c:v>21.266666666666666</c:v>
                </c:pt>
                <c:pt idx="67">
                  <c:v>21.351648351648354</c:v>
                </c:pt>
                <c:pt idx="68">
                  <c:v>21.434782608695652</c:v>
                </c:pt>
                <c:pt idx="69">
                  <c:v>21.516129032258064</c:v>
                </c:pt>
                <c:pt idx="70">
                  <c:v>21.595744680851066</c:v>
                </c:pt>
                <c:pt idx="71">
                  <c:v>21.673684210526318</c:v>
                </c:pt>
                <c:pt idx="72">
                  <c:v>21.75</c:v>
                </c:pt>
                <c:pt idx="73">
                  <c:v>21.824742268041238</c:v>
                </c:pt>
                <c:pt idx="74">
                  <c:v>21.897959183673471</c:v>
                </c:pt>
                <c:pt idx="75">
                  <c:v>21.969696969696972</c:v>
                </c:pt>
                <c:pt idx="76">
                  <c:v>22.04</c:v>
                </c:pt>
                <c:pt idx="77">
                  <c:v>22.10891089108911</c:v>
                </c:pt>
                <c:pt idx="78">
                  <c:v>22.176470588235297</c:v>
                </c:pt>
                <c:pt idx="79">
                  <c:v>22.242718446601941</c:v>
                </c:pt>
                <c:pt idx="80">
                  <c:v>22.307692307692307</c:v>
                </c:pt>
                <c:pt idx="81">
                  <c:v>22.371428571428574</c:v>
                </c:pt>
                <c:pt idx="82">
                  <c:v>22.433962264150946</c:v>
                </c:pt>
                <c:pt idx="83">
                  <c:v>22.495327102803738</c:v>
                </c:pt>
                <c:pt idx="84">
                  <c:v>22.555555555555557</c:v>
                </c:pt>
                <c:pt idx="85">
                  <c:v>22.61467889908257</c:v>
                </c:pt>
                <c:pt idx="86">
                  <c:v>22.672727272727276</c:v>
                </c:pt>
                <c:pt idx="87">
                  <c:v>22.72972972972973</c:v>
                </c:pt>
                <c:pt idx="88">
                  <c:v>22.785714285714288</c:v>
                </c:pt>
                <c:pt idx="89">
                  <c:v>22.840707964601773</c:v>
                </c:pt>
                <c:pt idx="90">
                  <c:v>22.894736842105264</c:v>
                </c:pt>
                <c:pt idx="91">
                  <c:v>22.947826086956521</c:v>
                </c:pt>
                <c:pt idx="92">
                  <c:v>23</c:v>
                </c:pt>
                <c:pt idx="93">
                  <c:v>23.051282051282051</c:v>
                </c:pt>
                <c:pt idx="94">
                  <c:v>23.101694915254235</c:v>
                </c:pt>
                <c:pt idx="95">
                  <c:v>23.151260504201684</c:v>
                </c:pt>
                <c:pt idx="96">
                  <c:v>23.200000000000003</c:v>
                </c:pt>
                <c:pt idx="97">
                  <c:v>23.24793388429752</c:v>
                </c:pt>
                <c:pt idx="98">
                  <c:v>23.295081967213111</c:v>
                </c:pt>
                <c:pt idx="99">
                  <c:v>23.341463414634145</c:v>
                </c:pt>
                <c:pt idx="100">
                  <c:v>23.387096774193548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FB-4898-9007-A6543DC6CCAF}"/>
            </c:ext>
          </c:extLst>
        </c:ser>
        <c:ser>
          <c:idx val="2"/>
          <c:order val="2"/>
          <c:tx>
            <c:v>noncomp</c:v>
          </c:tx>
          <c:spPr>
            <a:ln w="28575">
              <a:noFill/>
            </a:ln>
          </c:spPr>
          <c:xVal>
            <c:numRef>
              <c:f>Dati!$U$2:$U$102</c:f>
              <c:numCache>
                <c:formatCode>0.00</c:formatCode>
                <c:ptCount val="101"/>
                <c:pt idx="0">
                  <c:v>0</c:v>
                </c:pt>
                <c:pt idx="1">
                  <c:v>3.5000000000000003E-2</c:v>
                </c:pt>
                <c:pt idx="2">
                  <c:v>7.0000000000000007E-2</c:v>
                </c:pt>
                <c:pt idx="3">
                  <c:v>0.10500000000000001</c:v>
                </c:pt>
                <c:pt idx="4">
                  <c:v>0.14000000000000001</c:v>
                </c:pt>
                <c:pt idx="5">
                  <c:v>0.17500000000000002</c:v>
                </c:pt>
                <c:pt idx="6">
                  <c:v>0.21000000000000002</c:v>
                </c:pt>
                <c:pt idx="7">
                  <c:v>0.24500000000000002</c:v>
                </c:pt>
                <c:pt idx="8">
                  <c:v>0.28000000000000003</c:v>
                </c:pt>
                <c:pt idx="9">
                  <c:v>0.31500000000000006</c:v>
                </c:pt>
                <c:pt idx="10">
                  <c:v>0.35000000000000003</c:v>
                </c:pt>
                <c:pt idx="11">
                  <c:v>0.38500000000000001</c:v>
                </c:pt>
                <c:pt idx="12">
                  <c:v>0.42000000000000004</c:v>
                </c:pt>
                <c:pt idx="13">
                  <c:v>0.45500000000000007</c:v>
                </c:pt>
                <c:pt idx="14">
                  <c:v>0.49000000000000005</c:v>
                </c:pt>
                <c:pt idx="15">
                  <c:v>0.52500000000000002</c:v>
                </c:pt>
                <c:pt idx="16">
                  <c:v>0.56000000000000005</c:v>
                </c:pt>
                <c:pt idx="17">
                  <c:v>0.59500000000000008</c:v>
                </c:pt>
                <c:pt idx="18">
                  <c:v>0.63000000000000012</c:v>
                </c:pt>
                <c:pt idx="19">
                  <c:v>0.66500000000000004</c:v>
                </c:pt>
                <c:pt idx="20">
                  <c:v>0.70000000000000007</c:v>
                </c:pt>
                <c:pt idx="21">
                  <c:v>0.7350000000000001</c:v>
                </c:pt>
                <c:pt idx="22">
                  <c:v>0.77</c:v>
                </c:pt>
                <c:pt idx="23">
                  <c:v>0.80500000000000005</c:v>
                </c:pt>
                <c:pt idx="24">
                  <c:v>0.84000000000000008</c:v>
                </c:pt>
                <c:pt idx="25">
                  <c:v>0.87500000000000011</c:v>
                </c:pt>
                <c:pt idx="26">
                  <c:v>0.91000000000000014</c:v>
                </c:pt>
                <c:pt idx="27">
                  <c:v>0.94500000000000006</c:v>
                </c:pt>
                <c:pt idx="28">
                  <c:v>0.98000000000000009</c:v>
                </c:pt>
                <c:pt idx="29">
                  <c:v>1.0150000000000001</c:v>
                </c:pt>
                <c:pt idx="30">
                  <c:v>1.05</c:v>
                </c:pt>
                <c:pt idx="31">
                  <c:v>1.0850000000000002</c:v>
                </c:pt>
                <c:pt idx="32">
                  <c:v>1.1200000000000001</c:v>
                </c:pt>
                <c:pt idx="33">
                  <c:v>1.155</c:v>
                </c:pt>
                <c:pt idx="34">
                  <c:v>1.1900000000000002</c:v>
                </c:pt>
                <c:pt idx="35">
                  <c:v>1.2250000000000001</c:v>
                </c:pt>
                <c:pt idx="36">
                  <c:v>1.2600000000000002</c:v>
                </c:pt>
                <c:pt idx="37">
                  <c:v>1.2950000000000002</c:v>
                </c:pt>
                <c:pt idx="38">
                  <c:v>1.33</c:v>
                </c:pt>
                <c:pt idx="39">
                  <c:v>1.3650000000000002</c:v>
                </c:pt>
                <c:pt idx="40">
                  <c:v>1.4000000000000001</c:v>
                </c:pt>
                <c:pt idx="41">
                  <c:v>1.4350000000000001</c:v>
                </c:pt>
                <c:pt idx="42">
                  <c:v>1.4700000000000002</c:v>
                </c:pt>
                <c:pt idx="43">
                  <c:v>1.5050000000000001</c:v>
                </c:pt>
                <c:pt idx="44">
                  <c:v>1.54</c:v>
                </c:pt>
                <c:pt idx="45">
                  <c:v>1.5750000000000002</c:v>
                </c:pt>
                <c:pt idx="46">
                  <c:v>1.61</c:v>
                </c:pt>
                <c:pt idx="47">
                  <c:v>1.6450000000000002</c:v>
                </c:pt>
                <c:pt idx="48">
                  <c:v>1.6800000000000002</c:v>
                </c:pt>
                <c:pt idx="49">
                  <c:v>1.7150000000000001</c:v>
                </c:pt>
                <c:pt idx="50">
                  <c:v>1.7500000000000002</c:v>
                </c:pt>
                <c:pt idx="51">
                  <c:v>1.7850000000000001</c:v>
                </c:pt>
                <c:pt idx="52">
                  <c:v>1.8200000000000003</c:v>
                </c:pt>
                <c:pt idx="53">
                  <c:v>1.8550000000000002</c:v>
                </c:pt>
                <c:pt idx="54">
                  <c:v>1.8900000000000001</c:v>
                </c:pt>
                <c:pt idx="55">
                  <c:v>1.9250000000000003</c:v>
                </c:pt>
                <c:pt idx="56">
                  <c:v>1.9600000000000002</c:v>
                </c:pt>
                <c:pt idx="57">
                  <c:v>1.9950000000000001</c:v>
                </c:pt>
                <c:pt idx="58">
                  <c:v>2.0300000000000002</c:v>
                </c:pt>
                <c:pt idx="59">
                  <c:v>2.0650000000000004</c:v>
                </c:pt>
                <c:pt idx="60">
                  <c:v>2.1</c:v>
                </c:pt>
                <c:pt idx="61">
                  <c:v>2.1350000000000002</c:v>
                </c:pt>
                <c:pt idx="62">
                  <c:v>2.1700000000000004</c:v>
                </c:pt>
                <c:pt idx="63">
                  <c:v>2.2050000000000001</c:v>
                </c:pt>
                <c:pt idx="64">
                  <c:v>2.2400000000000002</c:v>
                </c:pt>
                <c:pt idx="65">
                  <c:v>2.2750000000000004</c:v>
                </c:pt>
                <c:pt idx="66">
                  <c:v>2.31</c:v>
                </c:pt>
                <c:pt idx="67">
                  <c:v>2.3450000000000002</c:v>
                </c:pt>
                <c:pt idx="68">
                  <c:v>2.3800000000000003</c:v>
                </c:pt>
                <c:pt idx="69">
                  <c:v>2.415</c:v>
                </c:pt>
                <c:pt idx="70">
                  <c:v>2.4500000000000002</c:v>
                </c:pt>
                <c:pt idx="71">
                  <c:v>2.4850000000000003</c:v>
                </c:pt>
                <c:pt idx="72">
                  <c:v>2.5200000000000005</c:v>
                </c:pt>
                <c:pt idx="73">
                  <c:v>2.5550000000000002</c:v>
                </c:pt>
                <c:pt idx="74">
                  <c:v>2.5900000000000003</c:v>
                </c:pt>
                <c:pt idx="75">
                  <c:v>2.6250000000000004</c:v>
                </c:pt>
                <c:pt idx="76">
                  <c:v>2.66</c:v>
                </c:pt>
                <c:pt idx="77">
                  <c:v>2.6950000000000003</c:v>
                </c:pt>
                <c:pt idx="78">
                  <c:v>2.7300000000000004</c:v>
                </c:pt>
                <c:pt idx="79">
                  <c:v>2.7650000000000001</c:v>
                </c:pt>
                <c:pt idx="80">
                  <c:v>2.8000000000000003</c:v>
                </c:pt>
                <c:pt idx="81">
                  <c:v>2.8350000000000004</c:v>
                </c:pt>
                <c:pt idx="82">
                  <c:v>2.87</c:v>
                </c:pt>
                <c:pt idx="83">
                  <c:v>2.9050000000000002</c:v>
                </c:pt>
                <c:pt idx="84">
                  <c:v>2.9400000000000004</c:v>
                </c:pt>
                <c:pt idx="85">
                  <c:v>2.9750000000000001</c:v>
                </c:pt>
                <c:pt idx="86">
                  <c:v>3.0100000000000002</c:v>
                </c:pt>
                <c:pt idx="87">
                  <c:v>3.0450000000000004</c:v>
                </c:pt>
                <c:pt idx="88">
                  <c:v>3.08</c:v>
                </c:pt>
                <c:pt idx="89">
                  <c:v>3.1150000000000002</c:v>
                </c:pt>
                <c:pt idx="90">
                  <c:v>3.1500000000000004</c:v>
                </c:pt>
                <c:pt idx="91">
                  <c:v>3.1850000000000005</c:v>
                </c:pt>
                <c:pt idx="92">
                  <c:v>3.22</c:v>
                </c:pt>
                <c:pt idx="93">
                  <c:v>3.2550000000000003</c:v>
                </c:pt>
                <c:pt idx="94">
                  <c:v>3.2900000000000005</c:v>
                </c:pt>
                <c:pt idx="95">
                  <c:v>3.3250000000000002</c:v>
                </c:pt>
                <c:pt idx="96">
                  <c:v>3.3600000000000003</c:v>
                </c:pt>
                <c:pt idx="97">
                  <c:v>3.3950000000000005</c:v>
                </c:pt>
                <c:pt idx="98">
                  <c:v>3.43</c:v>
                </c:pt>
                <c:pt idx="99">
                  <c:v>3.4650000000000003</c:v>
                </c:pt>
                <c:pt idx="100">
                  <c:v>3.5000000000000004</c:v>
                </c:pt>
              </c:numCache>
            </c:numRef>
          </c:xVal>
          <c:yVal>
            <c:numRef>
              <c:f>Dati!$V$2:$V$102</c:f>
              <c:numCache>
                <c:formatCode>0.0000</c:formatCode>
                <c:ptCount val="101"/>
                <c:pt idx="0">
                  <c:v>0</c:v>
                </c:pt>
                <c:pt idx="1">
                  <c:v>0.62142857142857133</c:v>
                </c:pt>
                <c:pt idx="2">
                  <c:v>1.0357142857142856</c:v>
                </c:pt>
                <c:pt idx="3">
                  <c:v>1.3316326530612244</c:v>
                </c:pt>
                <c:pt idx="4">
                  <c:v>1.5535714285714284</c:v>
                </c:pt>
                <c:pt idx="5">
                  <c:v>1.7261904761904758</c:v>
                </c:pt>
                <c:pt idx="6">
                  <c:v>1.8642857142857141</c:v>
                </c:pt>
                <c:pt idx="7">
                  <c:v>1.9772727272727271</c:v>
                </c:pt>
                <c:pt idx="8">
                  <c:v>2.0714285714285712</c:v>
                </c:pt>
                <c:pt idx="9">
                  <c:v>2.1510989010989006</c:v>
                </c:pt>
                <c:pt idx="10">
                  <c:v>2.2193877551020402</c:v>
                </c:pt>
                <c:pt idx="11">
                  <c:v>2.278571428571428</c:v>
                </c:pt>
                <c:pt idx="12">
                  <c:v>2.3303571428571423</c:v>
                </c:pt>
                <c:pt idx="13">
                  <c:v>2.3760504201680668</c:v>
                </c:pt>
                <c:pt idx="14">
                  <c:v>2.4166666666666661</c:v>
                </c:pt>
                <c:pt idx="15">
                  <c:v>2.453007518796992</c:v>
                </c:pt>
                <c:pt idx="16">
                  <c:v>2.4857142857142853</c:v>
                </c:pt>
                <c:pt idx="17">
                  <c:v>2.5153061224489792</c:v>
                </c:pt>
                <c:pt idx="18">
                  <c:v>2.5422077922077917</c:v>
                </c:pt>
                <c:pt idx="19">
                  <c:v>2.5667701863354031</c:v>
                </c:pt>
                <c:pt idx="20">
                  <c:v>2.589285714285714</c:v>
                </c:pt>
                <c:pt idx="21">
                  <c:v>2.6099999999999994</c:v>
                </c:pt>
                <c:pt idx="22">
                  <c:v>2.6291208791208787</c:v>
                </c:pt>
                <c:pt idx="23">
                  <c:v>2.6468253968253963</c:v>
                </c:pt>
                <c:pt idx="24">
                  <c:v>2.6632653061224487</c:v>
                </c:pt>
                <c:pt idx="25">
                  <c:v>2.6785714285714284</c:v>
                </c:pt>
                <c:pt idx="26">
                  <c:v>2.6928571428571422</c:v>
                </c:pt>
                <c:pt idx="27">
                  <c:v>2.7062211981566819</c:v>
                </c:pt>
                <c:pt idx="28">
                  <c:v>2.7187499999999996</c:v>
                </c:pt>
                <c:pt idx="29">
                  <c:v>2.7305194805194799</c:v>
                </c:pt>
                <c:pt idx="30">
                  <c:v>2.7415966386554622</c:v>
                </c:pt>
                <c:pt idx="31">
                  <c:v>2.7520408163265309</c:v>
                </c:pt>
                <c:pt idx="32">
                  <c:v>2.7619047619047614</c:v>
                </c:pt>
                <c:pt idx="33">
                  <c:v>2.7712355212355213</c:v>
                </c:pt>
                <c:pt idx="34">
                  <c:v>2.780075187969925</c:v>
                </c:pt>
                <c:pt idx="35">
                  <c:v>2.7884615384615379</c:v>
                </c:pt>
                <c:pt idx="36">
                  <c:v>2.7964285714285708</c:v>
                </c:pt>
                <c:pt idx="37">
                  <c:v>2.8040069686411146</c:v>
                </c:pt>
                <c:pt idx="38">
                  <c:v>2.8112244897959178</c:v>
                </c:pt>
                <c:pt idx="39">
                  <c:v>2.818106312292358</c:v>
                </c:pt>
                <c:pt idx="40">
                  <c:v>2.8246753246753245</c:v>
                </c:pt>
                <c:pt idx="41">
                  <c:v>2.8309523809523802</c:v>
                </c:pt>
                <c:pt idx="42">
                  <c:v>2.8369565217391299</c:v>
                </c:pt>
                <c:pt idx="43">
                  <c:v>2.8427051671732522</c:v>
                </c:pt>
                <c:pt idx="44">
                  <c:v>2.8482142857142851</c:v>
                </c:pt>
                <c:pt idx="45">
                  <c:v>2.853498542274052</c:v>
                </c:pt>
                <c:pt idx="46">
                  <c:v>2.8585714285714281</c:v>
                </c:pt>
                <c:pt idx="47">
                  <c:v>2.8634453781512601</c:v>
                </c:pt>
                <c:pt idx="48">
                  <c:v>2.8681318681318677</c:v>
                </c:pt>
                <c:pt idx="49">
                  <c:v>2.8726415094339619</c:v>
                </c:pt>
                <c:pt idx="50">
                  <c:v>2.876984126984127</c:v>
                </c:pt>
                <c:pt idx="51">
                  <c:v>2.8811688311688308</c:v>
                </c:pt>
                <c:pt idx="52">
                  <c:v>2.8852040816326525</c:v>
                </c:pt>
                <c:pt idx="53">
                  <c:v>2.8890977443609023</c:v>
                </c:pt>
                <c:pt idx="54">
                  <c:v>2.8928571428571423</c:v>
                </c:pt>
                <c:pt idx="55">
                  <c:v>2.8964891041162222</c:v>
                </c:pt>
                <c:pt idx="56">
                  <c:v>2.9</c:v>
                </c:pt>
                <c:pt idx="57">
                  <c:v>2.9033957845433251</c:v>
                </c:pt>
                <c:pt idx="58">
                  <c:v>2.9066820276497691</c:v>
                </c:pt>
                <c:pt idx="59">
                  <c:v>2.9098639455782309</c:v>
                </c:pt>
                <c:pt idx="60">
                  <c:v>2.9129464285714279</c:v>
                </c:pt>
                <c:pt idx="61">
                  <c:v>2.9159340659340653</c:v>
                </c:pt>
                <c:pt idx="62">
                  <c:v>2.9188311688311686</c:v>
                </c:pt>
                <c:pt idx="63">
                  <c:v>2.9216417910447756</c:v>
                </c:pt>
                <c:pt idx="64">
                  <c:v>2.924369747899159</c:v>
                </c:pt>
                <c:pt idx="65">
                  <c:v>2.9270186335403725</c:v>
                </c:pt>
                <c:pt idx="66">
                  <c:v>2.9295918367346934</c:v>
                </c:pt>
                <c:pt idx="67">
                  <c:v>2.9320925553319914</c:v>
                </c:pt>
                <c:pt idx="68">
                  <c:v>2.9345238095238093</c:v>
                </c:pt>
                <c:pt idx="69">
                  <c:v>2.9368884540117413</c:v>
                </c:pt>
                <c:pt idx="70">
                  <c:v>2.9391891891891886</c:v>
                </c:pt>
                <c:pt idx="71">
                  <c:v>2.9414285714285713</c:v>
                </c:pt>
                <c:pt idx="72">
                  <c:v>2.9436090225563905</c:v>
                </c:pt>
                <c:pt idx="73">
                  <c:v>2.945732838589981</c:v>
                </c:pt>
                <c:pt idx="74">
                  <c:v>2.9478021978021971</c:v>
                </c:pt>
                <c:pt idx="75">
                  <c:v>2.9498191681735979</c:v>
                </c:pt>
                <c:pt idx="76">
                  <c:v>2.9517857142857138</c:v>
                </c:pt>
                <c:pt idx="77">
                  <c:v>2.9537037037037028</c:v>
                </c:pt>
                <c:pt idx="78">
                  <c:v>2.9555749128919855</c:v>
                </c:pt>
                <c:pt idx="79">
                  <c:v>2.9574010327022369</c:v>
                </c:pt>
                <c:pt idx="80">
                  <c:v>2.9591836734693873</c:v>
                </c:pt>
                <c:pt idx="81">
                  <c:v>2.9609243697478984</c:v>
                </c:pt>
                <c:pt idx="82">
                  <c:v>2.9626245847176071</c:v>
                </c:pt>
                <c:pt idx="83">
                  <c:v>2.9642857142857135</c:v>
                </c:pt>
                <c:pt idx="84">
                  <c:v>2.9659090909090904</c:v>
                </c:pt>
                <c:pt idx="85">
                  <c:v>2.9674959871589079</c:v>
                </c:pt>
                <c:pt idx="86">
                  <c:v>2.9690476190476183</c:v>
                </c:pt>
                <c:pt idx="87">
                  <c:v>2.970565149136577</c:v>
                </c:pt>
                <c:pt idx="88">
                  <c:v>2.9720496894409933</c:v>
                </c:pt>
                <c:pt idx="89">
                  <c:v>2.9735023041474649</c:v>
                </c:pt>
                <c:pt idx="90">
                  <c:v>2.9749240121580542</c:v>
                </c:pt>
                <c:pt idx="91">
                  <c:v>2.9763157894736838</c:v>
                </c:pt>
                <c:pt idx="92">
                  <c:v>2.9776785714285707</c:v>
                </c:pt>
                <c:pt idx="93">
                  <c:v>2.9790132547864503</c:v>
                </c:pt>
                <c:pt idx="94">
                  <c:v>2.9803206997084541</c:v>
                </c:pt>
                <c:pt idx="95">
                  <c:v>2.9816017316017311</c:v>
                </c:pt>
                <c:pt idx="96">
                  <c:v>2.9828571428571422</c:v>
                </c:pt>
                <c:pt idx="97">
                  <c:v>2.9840876944837338</c:v>
                </c:pt>
                <c:pt idx="98">
                  <c:v>2.9852941176470584</c:v>
                </c:pt>
                <c:pt idx="99">
                  <c:v>2.9864771151178915</c:v>
                </c:pt>
                <c:pt idx="100">
                  <c:v>2.9876373626373622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FB-4898-9007-A6543DC6C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389184"/>
        <c:axId val="142389760"/>
      </c:scatterChart>
      <c:valAx>
        <c:axId val="1423891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142389760"/>
        <c:crosses val="autoZero"/>
        <c:crossBetween val="midCat"/>
      </c:valAx>
      <c:valAx>
        <c:axId val="142389760"/>
        <c:scaling>
          <c:orientation val="minMax"/>
          <c:max val="3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23891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9525</xdr:rowOff>
    </xdr:from>
    <xdr:to>
      <xdr:col>15</xdr:col>
      <xdr:colOff>314325</xdr:colOff>
      <xdr:row>15</xdr:row>
      <xdr:rowOff>80963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1</xdr:row>
      <xdr:rowOff>9525</xdr:rowOff>
    </xdr:from>
    <xdr:to>
      <xdr:col>7</xdr:col>
      <xdr:colOff>457200</xdr:colOff>
      <xdr:row>15</xdr:row>
      <xdr:rowOff>80963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activeCell="B23" sqref="B23"/>
    </sheetView>
  </sheetViews>
  <sheetFormatPr defaultRowHeight="15" x14ac:dyDescent="0.25"/>
  <cols>
    <col min="1" max="1" width="25" customWidth="1"/>
    <col min="2" max="2" width="48.5703125" customWidth="1"/>
  </cols>
  <sheetData>
    <row r="1" spans="1:2" x14ac:dyDescent="0.25">
      <c r="A1" s="18" t="s">
        <v>24</v>
      </c>
      <c r="B1" s="19" t="s">
        <v>20</v>
      </c>
    </row>
    <row r="2" spans="1:2" x14ac:dyDescent="0.25">
      <c r="A2" s="20" t="s">
        <v>25</v>
      </c>
      <c r="B2" s="20"/>
    </row>
    <row r="3" spans="1:2" x14ac:dyDescent="0.25">
      <c r="A3" s="20" t="s">
        <v>16</v>
      </c>
      <c r="B3" s="20" t="s">
        <v>21</v>
      </c>
    </row>
    <row r="4" spans="1:2" x14ac:dyDescent="0.25">
      <c r="A4" s="20" t="s">
        <v>17</v>
      </c>
      <c r="B4" s="20" t="s">
        <v>22</v>
      </c>
    </row>
    <row r="5" spans="1:2" x14ac:dyDescent="0.25">
      <c r="A5" s="20" t="s">
        <v>18</v>
      </c>
      <c r="B5" s="20" t="s">
        <v>23</v>
      </c>
    </row>
    <row r="6" spans="1:2" x14ac:dyDescent="0.25">
      <c r="A6" s="20" t="s">
        <v>19</v>
      </c>
      <c r="B6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2"/>
  <sheetViews>
    <sheetView zoomScale="90" zoomScaleNormal="90" workbookViewId="0">
      <selection activeCell="T2" sqref="T2"/>
    </sheetView>
  </sheetViews>
  <sheetFormatPr defaultRowHeight="15" x14ac:dyDescent="0.25"/>
  <cols>
    <col min="3" max="3" width="1.7109375" customWidth="1"/>
    <col min="4" max="4" width="9.140625" style="1"/>
    <col min="6" max="6" width="4.42578125" customWidth="1"/>
    <col min="11" max="11" width="1.7109375" customWidth="1"/>
    <col min="12" max="12" width="9.140625" style="2"/>
    <col min="13" max="13" width="12" customWidth="1"/>
    <col min="15" max="15" width="10.7109375" customWidth="1"/>
    <col min="18" max="18" width="1.7109375" customWidth="1"/>
    <col min="19" max="19" width="12.5703125" customWidth="1"/>
    <col min="20" max="20" width="15.140625" customWidth="1"/>
    <col min="25" max="25" width="1.7109375" customWidth="1"/>
    <col min="26" max="26" width="17.85546875" customWidth="1"/>
  </cols>
  <sheetData>
    <row r="1" spans="1:31" x14ac:dyDescent="0.25">
      <c r="D1" s="4" t="s">
        <v>9</v>
      </c>
      <c r="E1" s="12"/>
      <c r="F1" s="14" t="s">
        <v>15</v>
      </c>
      <c r="G1" s="9" t="s">
        <v>5</v>
      </c>
      <c r="H1" s="9" t="s">
        <v>6</v>
      </c>
      <c r="I1" s="9" t="s">
        <v>7</v>
      </c>
      <c r="J1" s="9" t="s">
        <v>8</v>
      </c>
      <c r="L1" s="16" t="s">
        <v>3</v>
      </c>
      <c r="M1" s="17"/>
      <c r="N1" s="9" t="s">
        <v>5</v>
      </c>
      <c r="O1" s="10" t="s">
        <v>6</v>
      </c>
      <c r="P1" s="9" t="s">
        <v>7</v>
      </c>
      <c r="Q1" s="9" t="s">
        <v>8</v>
      </c>
      <c r="S1" s="16" t="s">
        <v>10</v>
      </c>
      <c r="T1" s="17"/>
      <c r="U1" s="9" t="s">
        <v>5</v>
      </c>
      <c r="V1" s="10" t="s">
        <v>6</v>
      </c>
      <c r="W1" s="9" t="s">
        <v>7</v>
      </c>
      <c r="X1" s="9" t="s">
        <v>8</v>
      </c>
      <c r="Z1" s="16" t="s">
        <v>14</v>
      </c>
      <c r="AA1" s="17"/>
      <c r="AB1" s="9" t="s">
        <v>5</v>
      </c>
      <c r="AC1" s="10" t="s">
        <v>6</v>
      </c>
      <c r="AD1" s="9" t="s">
        <v>7</v>
      </c>
      <c r="AE1" s="9" t="s">
        <v>8</v>
      </c>
    </row>
    <row r="2" spans="1:31" x14ac:dyDescent="0.25">
      <c r="A2" s="4" t="s">
        <v>12</v>
      </c>
      <c r="B2" s="3">
        <v>0</v>
      </c>
      <c r="D2" s="4" t="s">
        <v>0</v>
      </c>
      <c r="E2" s="6">
        <v>29</v>
      </c>
      <c r="F2" s="13">
        <v>0</v>
      </c>
      <c r="G2" s="7">
        <f>$B$3/$B$4*F2</f>
        <v>0</v>
      </c>
      <c r="H2" s="7">
        <f>$E$2*G2/($E$3+G2)</f>
        <v>0</v>
      </c>
      <c r="I2" s="7"/>
      <c r="J2" s="7"/>
      <c r="L2" s="9" t="s">
        <v>1</v>
      </c>
      <c r="M2" s="6">
        <v>0.22600000000000001</v>
      </c>
      <c r="N2" s="7">
        <f>$G2</f>
        <v>0</v>
      </c>
      <c r="O2" s="11">
        <f>$E$2*$G2/($E$3*(1+$M$3/$M$2)+$G2)</f>
        <v>0</v>
      </c>
      <c r="P2" s="7"/>
      <c r="Q2" s="11"/>
      <c r="S2" s="9" t="s">
        <v>1</v>
      </c>
      <c r="T2" s="15">
        <v>3</v>
      </c>
      <c r="U2" s="7">
        <f>$G2</f>
        <v>0</v>
      </c>
      <c r="V2" s="11">
        <f t="shared" ref="V2:V33" si="0">$E$2/(1+$T$3/$T$2)*$G2/($E$3+$G2)</f>
        <v>0</v>
      </c>
      <c r="W2" s="7"/>
      <c r="X2" s="11"/>
      <c r="Z2" s="9" t="s">
        <v>1</v>
      </c>
      <c r="AA2" s="6">
        <v>5</v>
      </c>
      <c r="AB2" s="7">
        <f>$G2</f>
        <v>0</v>
      </c>
      <c r="AC2" s="11">
        <f>$E$2/(1+$T$3/$T$2)*$G2/($E$3/(1+$T$3/$T$2)+$G2)</f>
        <v>0</v>
      </c>
      <c r="AD2" s="7"/>
      <c r="AE2" s="11"/>
    </row>
    <row r="3" spans="1:31" x14ac:dyDescent="0.25">
      <c r="A3" s="4" t="s">
        <v>11</v>
      </c>
      <c r="B3" s="3">
        <f>25*E3</f>
        <v>3.5000000000000004</v>
      </c>
      <c r="D3" s="4" t="s">
        <v>4</v>
      </c>
      <c r="E3" s="6">
        <v>0.14000000000000001</v>
      </c>
      <c r="F3" s="13">
        <v>1</v>
      </c>
      <c r="G3" s="7">
        <f>$B$3/$B$4*F3</f>
        <v>3.5000000000000003E-2</v>
      </c>
      <c r="H3" s="7">
        <f t="shared" ref="H3:H66" si="1">$E$2*G3/($E$3+G3)</f>
        <v>5.8</v>
      </c>
      <c r="I3" s="8">
        <f>1/G3</f>
        <v>28.571428571428569</v>
      </c>
      <c r="J3" s="8">
        <f>1/H3</f>
        <v>0.17241379310344829</v>
      </c>
      <c r="L3" s="9" t="s">
        <v>2</v>
      </c>
      <c r="M3" s="6">
        <v>1.1299999999999999</v>
      </c>
      <c r="N3" s="7">
        <f t="shared" ref="N3:N66" si="2">$G3</f>
        <v>3.5000000000000003E-2</v>
      </c>
      <c r="O3" s="11">
        <f t="shared" ref="O3:O66" si="3">$E$2*$G3/($E$3*(1+$M$3/$M$2)+$G3)</f>
        <v>1.1600000000000001</v>
      </c>
      <c r="P3" s="8">
        <f>1/N3</f>
        <v>28.571428571428569</v>
      </c>
      <c r="Q3" s="11">
        <f>1/O3</f>
        <v>0.86206896551724133</v>
      </c>
      <c r="S3" s="9" t="s">
        <v>2</v>
      </c>
      <c r="T3" s="6">
        <v>25</v>
      </c>
      <c r="U3" s="7">
        <f t="shared" ref="U3:U66" si="4">$G3</f>
        <v>3.5000000000000003E-2</v>
      </c>
      <c r="V3" s="11">
        <f t="shared" si="0"/>
        <v>0.62142857142857133</v>
      </c>
      <c r="W3" s="8">
        <f>1/U3</f>
        <v>28.571428571428569</v>
      </c>
      <c r="X3" s="11">
        <f>1/V3</f>
        <v>1.6091954022988508</v>
      </c>
      <c r="Z3" s="9" t="s">
        <v>2</v>
      </c>
      <c r="AA3" s="6">
        <v>25</v>
      </c>
      <c r="AB3" s="7">
        <f t="shared" ref="AB3:AB66" si="5">$G3</f>
        <v>3.5000000000000003E-2</v>
      </c>
      <c r="AC3" s="11">
        <f t="shared" ref="AC3:AC66" si="6">$E$2/(1+$T$3/$T$2)*$G3/($E$3/(1+$T$3/$T$2)+$G3)</f>
        <v>2.1749999999999998</v>
      </c>
      <c r="AD3" s="8">
        <f>1/AB3</f>
        <v>28.571428571428569</v>
      </c>
      <c r="AE3" s="11">
        <f>1/AC3</f>
        <v>0.45977011494252878</v>
      </c>
    </row>
    <row r="4" spans="1:31" x14ac:dyDescent="0.25">
      <c r="A4" s="4" t="s">
        <v>13</v>
      </c>
      <c r="B4" s="5">
        <v>100</v>
      </c>
      <c r="F4" s="13">
        <v>2</v>
      </c>
      <c r="G4" s="7">
        <f t="shared" ref="G4:G67" si="7">$B$3/$B$4*F4</f>
        <v>7.0000000000000007E-2</v>
      </c>
      <c r="H4" s="7">
        <f t="shared" si="1"/>
        <v>9.6666666666666661</v>
      </c>
      <c r="I4" s="8">
        <f t="shared" ref="I4:I67" si="8">1/G4</f>
        <v>14.285714285714285</v>
      </c>
      <c r="J4" s="8">
        <f t="shared" ref="J4:J67" si="9">1/H4</f>
        <v>0.10344827586206898</v>
      </c>
      <c r="N4" s="7">
        <f t="shared" si="2"/>
        <v>7.0000000000000007E-2</v>
      </c>
      <c r="O4" s="11">
        <f t="shared" si="3"/>
        <v>2.2307692307692313</v>
      </c>
      <c r="P4" s="8">
        <f t="shared" ref="P4:P67" si="10">1/N4</f>
        <v>14.285714285714285</v>
      </c>
      <c r="Q4" s="11">
        <f t="shared" ref="Q4:Q67" si="11">1/O4</f>
        <v>0.44827586206896541</v>
      </c>
      <c r="U4" s="7">
        <f t="shared" si="4"/>
        <v>7.0000000000000007E-2</v>
      </c>
      <c r="V4" s="11">
        <f t="shared" si="0"/>
        <v>1.0357142857142856</v>
      </c>
      <c r="W4" s="8">
        <f t="shared" ref="W4:W67" si="12">1/U4</f>
        <v>14.285714285714285</v>
      </c>
      <c r="X4" s="11">
        <f t="shared" ref="X4:X67" si="13">1/V4</f>
        <v>0.9655172413793105</v>
      </c>
      <c r="AB4" s="7">
        <f t="shared" si="5"/>
        <v>7.0000000000000007E-2</v>
      </c>
      <c r="AC4" s="11">
        <f t="shared" si="6"/>
        <v>2.5588235294117645</v>
      </c>
      <c r="AD4" s="8">
        <f t="shared" ref="AD4:AE67" si="14">1/AB4</f>
        <v>14.285714285714285</v>
      </c>
      <c r="AE4" s="11">
        <f t="shared" si="14"/>
        <v>0.39080459770114945</v>
      </c>
    </row>
    <row r="5" spans="1:31" x14ac:dyDescent="0.25">
      <c r="F5" s="13">
        <v>3</v>
      </c>
      <c r="G5" s="7">
        <f t="shared" si="7"/>
        <v>0.10500000000000001</v>
      </c>
      <c r="H5" s="7">
        <f t="shared" si="1"/>
        <v>12.428571428571429</v>
      </c>
      <c r="I5" s="8">
        <f t="shared" si="8"/>
        <v>9.5238095238095237</v>
      </c>
      <c r="J5" s="8">
        <f t="shared" si="9"/>
        <v>8.0459770114942528E-2</v>
      </c>
      <c r="N5" s="7">
        <f t="shared" si="2"/>
        <v>0.10500000000000001</v>
      </c>
      <c r="O5" s="11">
        <f t="shared" si="3"/>
        <v>3.2222222222222228</v>
      </c>
      <c r="P5" s="8">
        <f t="shared" si="10"/>
        <v>9.5238095238095237</v>
      </c>
      <c r="Q5" s="11">
        <f t="shared" si="11"/>
        <v>0.31034482758620685</v>
      </c>
      <c r="U5" s="7">
        <f t="shared" si="4"/>
        <v>0.10500000000000001</v>
      </c>
      <c r="V5" s="11">
        <f t="shared" si="0"/>
        <v>1.3316326530612244</v>
      </c>
      <c r="W5" s="8">
        <f t="shared" si="12"/>
        <v>9.5238095238095237</v>
      </c>
      <c r="X5" s="11">
        <f t="shared" si="13"/>
        <v>0.75095785440613039</v>
      </c>
      <c r="AB5" s="7">
        <f t="shared" si="5"/>
        <v>0.10500000000000001</v>
      </c>
      <c r="AC5" s="11">
        <f t="shared" si="6"/>
        <v>2.7187499999999996</v>
      </c>
      <c r="AD5" s="8">
        <f t="shared" si="14"/>
        <v>9.5238095238095237</v>
      </c>
      <c r="AE5" s="11">
        <f t="shared" si="14"/>
        <v>0.36781609195402304</v>
      </c>
    </row>
    <row r="6" spans="1:31" x14ac:dyDescent="0.25">
      <c r="F6" s="13">
        <v>4</v>
      </c>
      <c r="G6" s="7">
        <f t="shared" si="7"/>
        <v>0.14000000000000001</v>
      </c>
      <c r="H6" s="7">
        <f t="shared" si="1"/>
        <v>14.5</v>
      </c>
      <c r="I6" s="8">
        <f t="shared" si="8"/>
        <v>7.1428571428571423</v>
      </c>
      <c r="J6" s="8">
        <f t="shared" si="9"/>
        <v>6.8965517241379309E-2</v>
      </c>
      <c r="N6" s="7">
        <f t="shared" si="2"/>
        <v>0.14000000000000001</v>
      </c>
      <c r="O6" s="11">
        <f t="shared" si="3"/>
        <v>4.1428571428571432</v>
      </c>
      <c r="P6" s="8">
        <f t="shared" si="10"/>
        <v>7.1428571428571423</v>
      </c>
      <c r="Q6" s="11">
        <f t="shared" si="11"/>
        <v>0.24137931034482757</v>
      </c>
      <c r="U6" s="7">
        <f t="shared" si="4"/>
        <v>0.14000000000000001</v>
      </c>
      <c r="V6" s="11">
        <f t="shared" si="0"/>
        <v>1.5535714285714284</v>
      </c>
      <c r="W6" s="8">
        <f t="shared" si="12"/>
        <v>7.1428571428571423</v>
      </c>
      <c r="X6" s="11">
        <f t="shared" si="13"/>
        <v>0.64367816091954033</v>
      </c>
      <c r="AB6" s="7">
        <f t="shared" si="5"/>
        <v>0.14000000000000001</v>
      </c>
      <c r="AC6" s="11">
        <f t="shared" si="6"/>
        <v>2.8064516129032251</v>
      </c>
      <c r="AD6" s="8">
        <f t="shared" si="14"/>
        <v>7.1428571428571423</v>
      </c>
      <c r="AE6" s="11">
        <f t="shared" si="14"/>
        <v>0.35632183908045983</v>
      </c>
    </row>
    <row r="7" spans="1:31" x14ac:dyDescent="0.25">
      <c r="F7" s="13">
        <v>5</v>
      </c>
      <c r="G7" s="7">
        <f t="shared" si="7"/>
        <v>0.17500000000000002</v>
      </c>
      <c r="H7" s="7">
        <f t="shared" si="1"/>
        <v>16.111111111111107</v>
      </c>
      <c r="I7" s="8">
        <f t="shared" si="8"/>
        <v>5.7142857142857135</v>
      </c>
      <c r="J7" s="8">
        <f t="shared" si="9"/>
        <v>6.2068965517241392E-2</v>
      </c>
      <c r="N7" s="7">
        <f t="shared" si="2"/>
        <v>0.17500000000000002</v>
      </c>
      <c r="O7" s="11">
        <f t="shared" si="3"/>
        <v>5.0000000000000009</v>
      </c>
      <c r="P7" s="8">
        <f t="shared" si="10"/>
        <v>5.7142857142857135</v>
      </c>
      <c r="Q7" s="11">
        <f t="shared" si="11"/>
        <v>0.19999999999999996</v>
      </c>
      <c r="U7" s="7">
        <f t="shared" si="4"/>
        <v>0.17500000000000002</v>
      </c>
      <c r="V7" s="11">
        <f t="shared" si="0"/>
        <v>1.7261904761904758</v>
      </c>
      <c r="W7" s="8">
        <f t="shared" si="12"/>
        <v>5.7142857142857135</v>
      </c>
      <c r="X7" s="11">
        <f t="shared" si="13"/>
        <v>0.57931034482758637</v>
      </c>
      <c r="AB7" s="7">
        <f t="shared" si="5"/>
        <v>0.17500000000000002</v>
      </c>
      <c r="AC7" s="11">
        <f t="shared" si="6"/>
        <v>2.8618421052631571</v>
      </c>
      <c r="AD7" s="8">
        <f t="shared" si="14"/>
        <v>5.7142857142857135</v>
      </c>
      <c r="AE7" s="11">
        <f t="shared" si="14"/>
        <v>0.34942528735632195</v>
      </c>
    </row>
    <row r="8" spans="1:31" x14ac:dyDescent="0.25">
      <c r="F8" s="13">
        <v>6</v>
      </c>
      <c r="G8" s="7">
        <f t="shared" si="7"/>
        <v>0.21000000000000002</v>
      </c>
      <c r="H8" s="7">
        <f t="shared" si="1"/>
        <v>17.400000000000002</v>
      </c>
      <c r="I8" s="8">
        <f t="shared" si="8"/>
        <v>4.7619047619047619</v>
      </c>
      <c r="J8" s="8">
        <f t="shared" si="9"/>
        <v>5.7471264367816084E-2</v>
      </c>
      <c r="N8" s="7">
        <f t="shared" si="2"/>
        <v>0.21000000000000002</v>
      </c>
      <c r="O8" s="11">
        <f t="shared" si="3"/>
        <v>5.8000000000000007</v>
      </c>
      <c r="P8" s="8">
        <f t="shared" si="10"/>
        <v>4.7619047619047619</v>
      </c>
      <c r="Q8" s="11">
        <f t="shared" si="11"/>
        <v>0.17241379310344826</v>
      </c>
      <c r="U8" s="7">
        <f t="shared" si="4"/>
        <v>0.21000000000000002</v>
      </c>
      <c r="V8" s="11">
        <f t="shared" si="0"/>
        <v>1.8642857142857141</v>
      </c>
      <c r="W8" s="8">
        <f t="shared" si="12"/>
        <v>4.7619047619047619</v>
      </c>
      <c r="X8" s="11">
        <f t="shared" si="13"/>
        <v>0.53639846743295028</v>
      </c>
      <c r="AB8" s="7">
        <f t="shared" si="5"/>
        <v>0.21000000000000002</v>
      </c>
      <c r="AC8" s="11">
        <f t="shared" si="6"/>
        <v>2.8999999999999995</v>
      </c>
      <c r="AD8" s="8">
        <f t="shared" si="14"/>
        <v>4.7619047619047619</v>
      </c>
      <c r="AE8" s="11">
        <f t="shared" si="14"/>
        <v>0.34482758620689663</v>
      </c>
    </row>
    <row r="9" spans="1:31" x14ac:dyDescent="0.25">
      <c r="F9" s="13">
        <v>7</v>
      </c>
      <c r="G9" s="7">
        <f t="shared" si="7"/>
        <v>0.24500000000000002</v>
      </c>
      <c r="H9" s="7">
        <f t="shared" si="1"/>
        <v>18.454545454545457</v>
      </c>
      <c r="I9" s="8">
        <f t="shared" si="8"/>
        <v>4.0816326530612237</v>
      </c>
      <c r="J9" s="8">
        <f t="shared" si="9"/>
        <v>5.4187192118226597E-2</v>
      </c>
      <c r="N9" s="7">
        <f t="shared" si="2"/>
        <v>0.24500000000000002</v>
      </c>
      <c r="O9" s="11">
        <f t="shared" si="3"/>
        <v>6.5483870967741939</v>
      </c>
      <c r="P9" s="8">
        <f t="shared" si="10"/>
        <v>4.0816326530612237</v>
      </c>
      <c r="Q9" s="11">
        <f t="shared" si="11"/>
        <v>0.15270935960591131</v>
      </c>
      <c r="U9" s="7">
        <f t="shared" si="4"/>
        <v>0.24500000000000002</v>
      </c>
      <c r="V9" s="11">
        <f t="shared" si="0"/>
        <v>1.9772727272727271</v>
      </c>
      <c r="W9" s="8">
        <f t="shared" si="12"/>
        <v>4.0816326530612237</v>
      </c>
      <c r="X9" s="11">
        <f t="shared" si="13"/>
        <v>0.50574712643678166</v>
      </c>
      <c r="AB9" s="7">
        <f t="shared" si="5"/>
        <v>0.24500000000000002</v>
      </c>
      <c r="AC9" s="11">
        <f t="shared" si="6"/>
        <v>2.9278846153846154</v>
      </c>
      <c r="AD9" s="8">
        <f t="shared" si="14"/>
        <v>4.0816326530612237</v>
      </c>
      <c r="AE9" s="11">
        <f t="shared" si="14"/>
        <v>0.34154351395730703</v>
      </c>
    </row>
    <row r="10" spans="1:31" x14ac:dyDescent="0.25">
      <c r="F10" s="13">
        <v>8</v>
      </c>
      <c r="G10" s="7">
        <f t="shared" si="7"/>
        <v>0.28000000000000003</v>
      </c>
      <c r="H10" s="7">
        <f t="shared" si="1"/>
        <v>19.333333333333332</v>
      </c>
      <c r="I10" s="8">
        <f t="shared" si="8"/>
        <v>3.5714285714285712</v>
      </c>
      <c r="J10" s="8">
        <f t="shared" si="9"/>
        <v>5.1724137931034489E-2</v>
      </c>
      <c r="N10" s="7">
        <f t="shared" si="2"/>
        <v>0.28000000000000003</v>
      </c>
      <c r="O10" s="11">
        <f t="shared" si="3"/>
        <v>7.25</v>
      </c>
      <c r="P10" s="8">
        <f t="shared" si="10"/>
        <v>3.5714285714285712</v>
      </c>
      <c r="Q10" s="11">
        <f t="shared" si="11"/>
        <v>0.13793103448275862</v>
      </c>
      <c r="U10" s="7">
        <f t="shared" si="4"/>
        <v>0.28000000000000003</v>
      </c>
      <c r="V10" s="11">
        <f t="shared" si="0"/>
        <v>2.0714285714285712</v>
      </c>
      <c r="W10" s="8">
        <f t="shared" si="12"/>
        <v>3.5714285714285712</v>
      </c>
      <c r="X10" s="11">
        <f t="shared" si="13"/>
        <v>0.48275862068965525</v>
      </c>
      <c r="AB10" s="7">
        <f t="shared" si="5"/>
        <v>0.28000000000000003</v>
      </c>
      <c r="AC10" s="11">
        <f t="shared" si="6"/>
        <v>2.949152542372881</v>
      </c>
      <c r="AD10" s="8">
        <f t="shared" si="14"/>
        <v>3.5714285714285712</v>
      </c>
      <c r="AE10" s="11">
        <f t="shared" si="14"/>
        <v>0.33908045977011497</v>
      </c>
    </row>
    <row r="11" spans="1:31" x14ac:dyDescent="0.25">
      <c r="F11" s="13">
        <v>9</v>
      </c>
      <c r="G11" s="7">
        <f t="shared" si="7"/>
        <v>0.31500000000000006</v>
      </c>
      <c r="H11" s="7">
        <f t="shared" si="1"/>
        <v>20.076923076923077</v>
      </c>
      <c r="I11" s="8">
        <f t="shared" si="8"/>
        <v>3.174603174603174</v>
      </c>
      <c r="J11" s="8">
        <f t="shared" si="9"/>
        <v>4.980842911877395E-2</v>
      </c>
      <c r="N11" s="7">
        <f t="shared" si="2"/>
        <v>0.31500000000000006</v>
      </c>
      <c r="O11" s="11">
        <f t="shared" si="3"/>
        <v>7.9090909090909101</v>
      </c>
      <c r="P11" s="8">
        <f t="shared" si="10"/>
        <v>3.174603174603174</v>
      </c>
      <c r="Q11" s="11">
        <f t="shared" si="11"/>
        <v>0.12643678160919539</v>
      </c>
      <c r="U11" s="7">
        <f t="shared" si="4"/>
        <v>0.31500000000000006</v>
      </c>
      <c r="V11" s="11">
        <f t="shared" si="0"/>
        <v>2.1510989010989006</v>
      </c>
      <c r="W11" s="8">
        <f t="shared" si="12"/>
        <v>3.174603174603174</v>
      </c>
      <c r="X11" s="11">
        <f t="shared" si="13"/>
        <v>0.46487867177522363</v>
      </c>
      <c r="AB11" s="7">
        <f t="shared" si="5"/>
        <v>0.31500000000000006</v>
      </c>
      <c r="AC11" s="11">
        <f t="shared" si="6"/>
        <v>2.9659090909090904</v>
      </c>
      <c r="AD11" s="8">
        <f t="shared" si="14"/>
        <v>3.174603174603174</v>
      </c>
      <c r="AE11" s="11">
        <f t="shared" si="14"/>
        <v>0.33716475095785448</v>
      </c>
    </row>
    <row r="12" spans="1:31" x14ac:dyDescent="0.25">
      <c r="F12" s="13">
        <v>10</v>
      </c>
      <c r="G12" s="7">
        <f t="shared" si="7"/>
        <v>0.35000000000000003</v>
      </c>
      <c r="H12" s="7">
        <f t="shared" si="1"/>
        <v>20.714285714285712</v>
      </c>
      <c r="I12" s="8">
        <f t="shared" si="8"/>
        <v>2.8571428571428568</v>
      </c>
      <c r="J12" s="8">
        <f t="shared" si="9"/>
        <v>4.8275862068965524E-2</v>
      </c>
      <c r="N12" s="7">
        <f t="shared" si="2"/>
        <v>0.35000000000000003</v>
      </c>
      <c r="O12" s="11">
        <f t="shared" si="3"/>
        <v>8.5294117647058822</v>
      </c>
      <c r="P12" s="8">
        <f t="shared" si="10"/>
        <v>2.8571428571428568</v>
      </c>
      <c r="Q12" s="11">
        <f t="shared" si="11"/>
        <v>0.11724137931034483</v>
      </c>
      <c r="U12" s="7">
        <f t="shared" si="4"/>
        <v>0.35000000000000003</v>
      </c>
      <c r="V12" s="11">
        <f t="shared" si="0"/>
        <v>2.2193877551020402</v>
      </c>
      <c r="W12" s="8">
        <f t="shared" si="12"/>
        <v>2.8571428571428568</v>
      </c>
      <c r="X12" s="11">
        <f t="shared" si="13"/>
        <v>0.45057471264367827</v>
      </c>
      <c r="AB12" s="7">
        <f t="shared" si="5"/>
        <v>0.35000000000000003</v>
      </c>
      <c r="AC12" s="11">
        <f t="shared" si="6"/>
        <v>2.9794520547945198</v>
      </c>
      <c r="AD12" s="8">
        <f t="shared" si="14"/>
        <v>2.8571428571428568</v>
      </c>
      <c r="AE12" s="11">
        <f t="shared" si="14"/>
        <v>0.33563218390804606</v>
      </c>
    </row>
    <row r="13" spans="1:31" x14ac:dyDescent="0.25">
      <c r="F13" s="13">
        <v>11</v>
      </c>
      <c r="G13" s="7">
        <f t="shared" si="7"/>
        <v>0.38500000000000001</v>
      </c>
      <c r="H13" s="7">
        <f t="shared" si="1"/>
        <v>21.266666666666669</v>
      </c>
      <c r="I13" s="8">
        <f t="shared" si="8"/>
        <v>2.5974025974025974</v>
      </c>
      <c r="J13" s="8">
        <f t="shared" si="9"/>
        <v>4.7021943573667707E-2</v>
      </c>
      <c r="N13" s="7">
        <f t="shared" si="2"/>
        <v>0.38500000000000001</v>
      </c>
      <c r="O13" s="11">
        <f t="shared" si="3"/>
        <v>9.1142857142857139</v>
      </c>
      <c r="P13" s="8">
        <f t="shared" si="10"/>
        <v>2.5974025974025974</v>
      </c>
      <c r="Q13" s="11">
        <f t="shared" si="11"/>
        <v>0.109717868338558</v>
      </c>
      <c r="U13" s="7">
        <f t="shared" si="4"/>
        <v>0.38500000000000001</v>
      </c>
      <c r="V13" s="11">
        <f t="shared" si="0"/>
        <v>2.278571428571428</v>
      </c>
      <c r="W13" s="8">
        <f t="shared" si="12"/>
        <v>2.5974025974025974</v>
      </c>
      <c r="X13" s="11">
        <f t="shared" si="13"/>
        <v>0.4388714733542321</v>
      </c>
      <c r="AB13" s="7">
        <f t="shared" si="5"/>
        <v>0.38500000000000001</v>
      </c>
      <c r="AC13" s="11">
        <f t="shared" si="6"/>
        <v>2.9906249999999992</v>
      </c>
      <c r="AD13" s="8">
        <f t="shared" si="14"/>
        <v>2.5974025974025974</v>
      </c>
      <c r="AE13" s="11">
        <f t="shared" si="14"/>
        <v>0.33437826541274829</v>
      </c>
    </row>
    <row r="14" spans="1:31" x14ac:dyDescent="0.25">
      <c r="F14" s="13">
        <v>12</v>
      </c>
      <c r="G14" s="7">
        <f t="shared" si="7"/>
        <v>0.42000000000000004</v>
      </c>
      <c r="H14" s="7">
        <f t="shared" si="1"/>
        <v>21.75</v>
      </c>
      <c r="I14" s="8">
        <f t="shared" si="8"/>
        <v>2.3809523809523809</v>
      </c>
      <c r="J14" s="8">
        <f t="shared" si="9"/>
        <v>4.5977011494252873E-2</v>
      </c>
      <c r="N14" s="7">
        <f t="shared" si="2"/>
        <v>0.42000000000000004</v>
      </c>
      <c r="O14" s="11">
        <f t="shared" si="3"/>
        <v>9.6666666666666679</v>
      </c>
      <c r="P14" s="8">
        <f t="shared" si="10"/>
        <v>2.3809523809523809</v>
      </c>
      <c r="Q14" s="11">
        <f t="shared" si="11"/>
        <v>0.10344827586206895</v>
      </c>
      <c r="U14" s="7">
        <f t="shared" si="4"/>
        <v>0.42000000000000004</v>
      </c>
      <c r="V14" s="11">
        <f t="shared" si="0"/>
        <v>2.3303571428571423</v>
      </c>
      <c r="W14" s="8">
        <f t="shared" si="12"/>
        <v>2.3809523809523809</v>
      </c>
      <c r="X14" s="11">
        <f t="shared" si="13"/>
        <v>0.42911877394636022</v>
      </c>
      <c r="AB14" s="7">
        <f t="shared" si="5"/>
        <v>0.42000000000000004</v>
      </c>
      <c r="AC14" s="11">
        <f t="shared" si="6"/>
        <v>2.9999999999999996</v>
      </c>
      <c r="AD14" s="8">
        <f t="shared" si="14"/>
        <v>2.3809523809523809</v>
      </c>
      <c r="AE14" s="11">
        <f t="shared" si="14"/>
        <v>0.33333333333333337</v>
      </c>
    </row>
    <row r="15" spans="1:31" x14ac:dyDescent="0.25">
      <c r="F15" s="13">
        <v>13</v>
      </c>
      <c r="G15" s="7">
        <f t="shared" si="7"/>
        <v>0.45500000000000007</v>
      </c>
      <c r="H15" s="7">
        <f t="shared" si="1"/>
        <v>22.176470588235293</v>
      </c>
      <c r="I15" s="8">
        <f t="shared" si="8"/>
        <v>2.1978021978021975</v>
      </c>
      <c r="J15" s="8">
        <f t="shared" si="9"/>
        <v>4.5092838196286476E-2</v>
      </c>
      <c r="N15" s="7">
        <f t="shared" si="2"/>
        <v>0.45500000000000007</v>
      </c>
      <c r="O15" s="11">
        <f t="shared" si="3"/>
        <v>10.189189189189191</v>
      </c>
      <c r="P15" s="8">
        <f t="shared" si="10"/>
        <v>2.1978021978021975</v>
      </c>
      <c r="Q15" s="11">
        <f t="shared" si="11"/>
        <v>9.8143236074270543E-2</v>
      </c>
      <c r="U15" s="7">
        <f t="shared" si="4"/>
        <v>0.45500000000000007</v>
      </c>
      <c r="V15" s="11">
        <f t="shared" si="0"/>
        <v>2.3760504201680668</v>
      </c>
      <c r="W15" s="8">
        <f t="shared" si="12"/>
        <v>2.1978021978021975</v>
      </c>
      <c r="X15" s="11">
        <f t="shared" si="13"/>
        <v>0.42086648983200714</v>
      </c>
      <c r="AB15" s="7">
        <f t="shared" si="5"/>
        <v>0.45500000000000007</v>
      </c>
      <c r="AC15" s="11">
        <f t="shared" si="6"/>
        <v>3.0079787234042548</v>
      </c>
      <c r="AD15" s="8">
        <f t="shared" si="14"/>
        <v>2.1978021978021975</v>
      </c>
      <c r="AE15" s="11">
        <f t="shared" si="14"/>
        <v>0.33244916003536701</v>
      </c>
    </row>
    <row r="16" spans="1:31" x14ac:dyDescent="0.25">
      <c r="F16" s="13">
        <v>14</v>
      </c>
      <c r="G16" s="7">
        <f t="shared" si="7"/>
        <v>0.49000000000000005</v>
      </c>
      <c r="H16" s="7">
        <f t="shared" si="1"/>
        <v>22.555555555555554</v>
      </c>
      <c r="I16" s="8">
        <f t="shared" si="8"/>
        <v>2.0408163265306118</v>
      </c>
      <c r="J16" s="8">
        <f t="shared" si="9"/>
        <v>4.4334975369458129E-2</v>
      </c>
      <c r="N16" s="7">
        <f t="shared" si="2"/>
        <v>0.49000000000000005</v>
      </c>
      <c r="O16" s="11">
        <f t="shared" si="3"/>
        <v>10.684210526315789</v>
      </c>
      <c r="P16" s="8">
        <f t="shared" si="10"/>
        <v>2.0408163265306118</v>
      </c>
      <c r="Q16" s="11">
        <f t="shared" si="11"/>
        <v>9.3596059113300489E-2</v>
      </c>
      <c r="U16" s="7">
        <f t="shared" si="4"/>
        <v>0.49000000000000005</v>
      </c>
      <c r="V16" s="11">
        <f t="shared" si="0"/>
        <v>2.4166666666666661</v>
      </c>
      <c r="W16" s="8">
        <f t="shared" si="12"/>
        <v>2.0408163265306118</v>
      </c>
      <c r="X16" s="11">
        <f t="shared" si="13"/>
        <v>0.41379310344827597</v>
      </c>
      <c r="AB16" s="7">
        <f t="shared" si="5"/>
        <v>0.49000000000000005</v>
      </c>
      <c r="AC16" s="11">
        <f t="shared" si="6"/>
        <v>3.0148514851485149</v>
      </c>
      <c r="AD16" s="8">
        <f t="shared" si="14"/>
        <v>2.0408163265306118</v>
      </c>
      <c r="AE16" s="11">
        <f t="shared" si="14"/>
        <v>0.33169129720853857</v>
      </c>
    </row>
    <row r="17" spans="6:31" x14ac:dyDescent="0.25">
      <c r="F17" s="13">
        <v>15</v>
      </c>
      <c r="G17" s="7">
        <f t="shared" si="7"/>
        <v>0.52500000000000002</v>
      </c>
      <c r="H17" s="7">
        <f t="shared" si="1"/>
        <v>22.894736842105264</v>
      </c>
      <c r="I17" s="8">
        <f t="shared" si="8"/>
        <v>1.9047619047619047</v>
      </c>
      <c r="J17" s="8">
        <f t="shared" si="9"/>
        <v>4.3678160919540229E-2</v>
      </c>
      <c r="N17" s="7">
        <f t="shared" si="2"/>
        <v>0.52500000000000002</v>
      </c>
      <c r="O17" s="11">
        <f t="shared" si="3"/>
        <v>11.153846153846155</v>
      </c>
      <c r="P17" s="8">
        <f t="shared" si="10"/>
        <v>1.9047619047619047</v>
      </c>
      <c r="Q17" s="11">
        <f t="shared" si="11"/>
        <v>8.9655172413793088E-2</v>
      </c>
      <c r="U17" s="7">
        <f t="shared" si="4"/>
        <v>0.52500000000000002</v>
      </c>
      <c r="V17" s="11">
        <f t="shared" si="0"/>
        <v>2.453007518796992</v>
      </c>
      <c r="W17" s="8">
        <f t="shared" si="12"/>
        <v>1.9047619047619047</v>
      </c>
      <c r="X17" s="11">
        <f t="shared" si="13"/>
        <v>0.40766283524904223</v>
      </c>
      <c r="AB17" s="7">
        <f t="shared" si="5"/>
        <v>0.52500000000000002</v>
      </c>
      <c r="AC17" s="11">
        <f t="shared" si="6"/>
        <v>3.020833333333333</v>
      </c>
      <c r="AD17" s="8">
        <f t="shared" si="14"/>
        <v>1.9047619047619047</v>
      </c>
      <c r="AE17" s="11">
        <f t="shared" si="14"/>
        <v>0.33103448275862074</v>
      </c>
    </row>
    <row r="18" spans="6:31" x14ac:dyDescent="0.25">
      <c r="F18" s="13">
        <v>16</v>
      </c>
      <c r="G18" s="7">
        <f t="shared" si="7"/>
        <v>0.56000000000000005</v>
      </c>
      <c r="H18" s="7">
        <f t="shared" si="1"/>
        <v>23.2</v>
      </c>
      <c r="I18" s="8">
        <f t="shared" si="8"/>
        <v>1.7857142857142856</v>
      </c>
      <c r="J18" s="8">
        <f t="shared" si="9"/>
        <v>4.3103448275862072E-2</v>
      </c>
      <c r="N18" s="7">
        <f t="shared" si="2"/>
        <v>0.56000000000000005</v>
      </c>
      <c r="O18" s="11">
        <f t="shared" si="3"/>
        <v>11.600000000000001</v>
      </c>
      <c r="P18" s="8">
        <f t="shared" si="10"/>
        <v>1.7857142857142856</v>
      </c>
      <c r="Q18" s="11">
        <f t="shared" si="11"/>
        <v>8.620689655172413E-2</v>
      </c>
      <c r="U18" s="7">
        <f t="shared" si="4"/>
        <v>0.56000000000000005</v>
      </c>
      <c r="V18" s="11">
        <f t="shared" si="0"/>
        <v>2.4857142857142853</v>
      </c>
      <c r="W18" s="8">
        <f t="shared" si="12"/>
        <v>1.7857142857142856</v>
      </c>
      <c r="X18" s="11">
        <f t="shared" si="13"/>
        <v>0.40229885057471271</v>
      </c>
      <c r="AB18" s="7">
        <f t="shared" si="5"/>
        <v>0.56000000000000005</v>
      </c>
      <c r="AC18" s="11">
        <f t="shared" si="6"/>
        <v>3.026086956521739</v>
      </c>
      <c r="AD18" s="8">
        <f t="shared" si="14"/>
        <v>1.7857142857142856</v>
      </c>
      <c r="AE18" s="11">
        <f t="shared" si="14"/>
        <v>0.33045977011494254</v>
      </c>
    </row>
    <row r="19" spans="6:31" x14ac:dyDescent="0.25">
      <c r="F19" s="13">
        <v>17</v>
      </c>
      <c r="G19" s="7">
        <f t="shared" si="7"/>
        <v>0.59500000000000008</v>
      </c>
      <c r="H19" s="7">
        <f t="shared" si="1"/>
        <v>23.476190476190478</v>
      </c>
      <c r="I19" s="8">
        <f t="shared" si="8"/>
        <v>1.6806722689075628</v>
      </c>
      <c r="J19" s="8">
        <f t="shared" si="9"/>
        <v>4.2596348884381338E-2</v>
      </c>
      <c r="N19" s="7">
        <f t="shared" si="2"/>
        <v>0.59500000000000008</v>
      </c>
      <c r="O19" s="11">
        <f t="shared" si="3"/>
        <v>12.02439024390244</v>
      </c>
      <c r="P19" s="8">
        <f t="shared" si="10"/>
        <v>1.6806722689075628</v>
      </c>
      <c r="Q19" s="11">
        <f t="shared" si="11"/>
        <v>8.3164300202839755E-2</v>
      </c>
      <c r="U19" s="7">
        <f t="shared" si="4"/>
        <v>0.59500000000000008</v>
      </c>
      <c r="V19" s="11">
        <f t="shared" si="0"/>
        <v>2.5153061224489792</v>
      </c>
      <c r="W19" s="8">
        <f t="shared" si="12"/>
        <v>1.6806722689075628</v>
      </c>
      <c r="X19" s="11">
        <f t="shared" si="13"/>
        <v>0.39756592292089254</v>
      </c>
      <c r="AB19" s="7">
        <f t="shared" si="5"/>
        <v>0.59500000000000008</v>
      </c>
      <c r="AC19" s="11">
        <f t="shared" si="6"/>
        <v>3.0307377049180326</v>
      </c>
      <c r="AD19" s="8">
        <f t="shared" si="14"/>
        <v>1.6806722689075628</v>
      </c>
      <c r="AE19" s="11">
        <f t="shared" si="14"/>
        <v>0.32995267072346179</v>
      </c>
    </row>
    <row r="20" spans="6:31" x14ac:dyDescent="0.25">
      <c r="F20" s="13">
        <v>18</v>
      </c>
      <c r="G20" s="7">
        <f t="shared" si="7"/>
        <v>0.63000000000000012</v>
      </c>
      <c r="H20" s="7">
        <f t="shared" si="1"/>
        <v>23.727272727272727</v>
      </c>
      <c r="I20" s="8">
        <f t="shared" si="8"/>
        <v>1.587301587301587</v>
      </c>
      <c r="J20" s="8">
        <f t="shared" si="9"/>
        <v>4.2145593869731802E-2</v>
      </c>
      <c r="N20" s="7">
        <f t="shared" si="2"/>
        <v>0.63000000000000012</v>
      </c>
      <c r="O20" s="11">
        <f t="shared" si="3"/>
        <v>12.428571428571429</v>
      </c>
      <c r="P20" s="8">
        <f t="shared" si="10"/>
        <v>1.587301587301587</v>
      </c>
      <c r="Q20" s="11">
        <f t="shared" si="11"/>
        <v>8.0459770114942528E-2</v>
      </c>
      <c r="U20" s="7">
        <f t="shared" si="4"/>
        <v>0.63000000000000012</v>
      </c>
      <c r="V20" s="11">
        <f t="shared" si="0"/>
        <v>2.5422077922077917</v>
      </c>
      <c r="W20" s="8">
        <f t="shared" si="12"/>
        <v>1.587301587301587</v>
      </c>
      <c r="X20" s="11">
        <f t="shared" si="13"/>
        <v>0.39335887611749687</v>
      </c>
      <c r="AB20" s="7">
        <f t="shared" si="5"/>
        <v>0.63000000000000012</v>
      </c>
      <c r="AC20" s="11">
        <f t="shared" si="6"/>
        <v>3.0348837209302322</v>
      </c>
      <c r="AD20" s="8">
        <f t="shared" si="14"/>
        <v>1.587301587301587</v>
      </c>
      <c r="AE20" s="11">
        <f t="shared" si="14"/>
        <v>0.32950191570881232</v>
      </c>
    </row>
    <row r="21" spans="6:31" x14ac:dyDescent="0.25">
      <c r="F21" s="13">
        <v>19</v>
      </c>
      <c r="G21" s="7">
        <f t="shared" si="7"/>
        <v>0.66500000000000004</v>
      </c>
      <c r="H21" s="7">
        <f t="shared" si="1"/>
        <v>23.956521739130434</v>
      </c>
      <c r="I21" s="8">
        <f t="shared" si="8"/>
        <v>1.5037593984962405</v>
      </c>
      <c r="J21" s="8">
        <f t="shared" si="9"/>
        <v>4.1742286751361164E-2</v>
      </c>
      <c r="N21" s="7">
        <f t="shared" si="2"/>
        <v>0.66500000000000004</v>
      </c>
      <c r="O21" s="11">
        <f t="shared" si="3"/>
        <v>12.813953488372094</v>
      </c>
      <c r="P21" s="8">
        <f t="shared" si="10"/>
        <v>1.5037593984962405</v>
      </c>
      <c r="Q21" s="11">
        <f t="shared" si="11"/>
        <v>7.8039927404718684E-2</v>
      </c>
      <c r="U21" s="7">
        <f t="shared" si="4"/>
        <v>0.66500000000000004</v>
      </c>
      <c r="V21" s="11">
        <f t="shared" si="0"/>
        <v>2.5667701863354031</v>
      </c>
      <c r="W21" s="8">
        <f t="shared" si="12"/>
        <v>1.5037593984962405</v>
      </c>
      <c r="X21" s="11">
        <f t="shared" si="13"/>
        <v>0.38959467634603762</v>
      </c>
      <c r="AB21" s="7">
        <f t="shared" si="5"/>
        <v>0.66500000000000004</v>
      </c>
      <c r="AC21" s="11">
        <f t="shared" si="6"/>
        <v>3.0386029411764701</v>
      </c>
      <c r="AD21" s="8">
        <f t="shared" si="14"/>
        <v>1.5037593984962405</v>
      </c>
      <c r="AE21" s="11">
        <f t="shared" si="14"/>
        <v>0.32909860859044165</v>
      </c>
    </row>
    <row r="22" spans="6:31" x14ac:dyDescent="0.25">
      <c r="F22" s="13">
        <v>20</v>
      </c>
      <c r="G22" s="7">
        <f t="shared" si="7"/>
        <v>0.70000000000000007</v>
      </c>
      <c r="H22" s="7">
        <f t="shared" si="1"/>
        <v>24.166666666666664</v>
      </c>
      <c r="I22" s="8">
        <f t="shared" si="8"/>
        <v>1.4285714285714284</v>
      </c>
      <c r="J22" s="8">
        <f t="shared" si="9"/>
        <v>4.1379310344827593E-2</v>
      </c>
      <c r="N22" s="7">
        <f t="shared" si="2"/>
        <v>0.70000000000000007</v>
      </c>
      <c r="O22" s="11">
        <f t="shared" si="3"/>
        <v>13.181818181818182</v>
      </c>
      <c r="P22" s="8">
        <f t="shared" si="10"/>
        <v>1.4285714285714284</v>
      </c>
      <c r="Q22" s="11">
        <f t="shared" si="11"/>
        <v>7.586206896551724E-2</v>
      </c>
      <c r="U22" s="7">
        <f t="shared" si="4"/>
        <v>0.70000000000000007</v>
      </c>
      <c r="V22" s="11">
        <f t="shared" si="0"/>
        <v>2.589285714285714</v>
      </c>
      <c r="W22" s="8">
        <f t="shared" si="12"/>
        <v>1.4285714285714284</v>
      </c>
      <c r="X22" s="11">
        <f t="shared" si="13"/>
        <v>0.38620689655172419</v>
      </c>
      <c r="AB22" s="7">
        <f t="shared" si="5"/>
        <v>0.70000000000000007</v>
      </c>
      <c r="AC22" s="11">
        <f t="shared" si="6"/>
        <v>3.0419580419580412</v>
      </c>
      <c r="AD22" s="8">
        <f t="shared" si="14"/>
        <v>1.4285714285714284</v>
      </c>
      <c r="AE22" s="11">
        <f t="shared" si="14"/>
        <v>0.32873563218390811</v>
      </c>
    </row>
    <row r="23" spans="6:31" x14ac:dyDescent="0.25">
      <c r="F23" s="13">
        <v>21</v>
      </c>
      <c r="G23" s="7">
        <f t="shared" si="7"/>
        <v>0.7350000000000001</v>
      </c>
      <c r="H23" s="7">
        <f t="shared" si="1"/>
        <v>24.36</v>
      </c>
      <c r="I23" s="8">
        <f t="shared" si="8"/>
        <v>1.3605442176870746</v>
      </c>
      <c r="J23" s="8">
        <f t="shared" si="9"/>
        <v>4.1050903119868636E-2</v>
      </c>
      <c r="N23" s="7">
        <f t="shared" si="2"/>
        <v>0.7350000000000001</v>
      </c>
      <c r="O23" s="11">
        <f t="shared" si="3"/>
        <v>13.533333333333333</v>
      </c>
      <c r="P23" s="8">
        <f t="shared" si="10"/>
        <v>1.3605442176870746</v>
      </c>
      <c r="Q23" s="11">
        <f t="shared" si="11"/>
        <v>7.3891625615763554E-2</v>
      </c>
      <c r="U23" s="7">
        <f t="shared" si="4"/>
        <v>0.7350000000000001</v>
      </c>
      <c r="V23" s="11">
        <f t="shared" si="0"/>
        <v>2.6099999999999994</v>
      </c>
      <c r="W23" s="8">
        <f t="shared" si="12"/>
        <v>1.3605442176870746</v>
      </c>
      <c r="X23" s="11">
        <f t="shared" si="13"/>
        <v>0.38314176245210735</v>
      </c>
      <c r="AB23" s="7">
        <f t="shared" si="5"/>
        <v>0.7350000000000001</v>
      </c>
      <c r="AC23" s="11">
        <f t="shared" si="6"/>
        <v>3.0449999999999995</v>
      </c>
      <c r="AD23" s="8">
        <f t="shared" si="14"/>
        <v>1.3605442176870746</v>
      </c>
      <c r="AE23" s="11">
        <f t="shared" si="14"/>
        <v>0.32840722495894914</v>
      </c>
    </row>
    <row r="24" spans="6:31" x14ac:dyDescent="0.25">
      <c r="F24" s="13">
        <v>22</v>
      </c>
      <c r="G24" s="7">
        <f t="shared" si="7"/>
        <v>0.77</v>
      </c>
      <c r="H24" s="7">
        <f t="shared" si="1"/>
        <v>24.53846153846154</v>
      </c>
      <c r="I24" s="8">
        <f t="shared" si="8"/>
        <v>1.2987012987012987</v>
      </c>
      <c r="J24" s="8">
        <f t="shared" si="9"/>
        <v>4.0752351097178681E-2</v>
      </c>
      <c r="N24" s="7">
        <f t="shared" si="2"/>
        <v>0.77</v>
      </c>
      <c r="O24" s="11">
        <f t="shared" si="3"/>
        <v>13.869565217391306</v>
      </c>
      <c r="P24" s="8">
        <f t="shared" si="10"/>
        <v>1.2987012987012987</v>
      </c>
      <c r="Q24" s="11">
        <f t="shared" si="11"/>
        <v>7.2100313479623812E-2</v>
      </c>
      <c r="U24" s="7">
        <f t="shared" si="4"/>
        <v>0.77</v>
      </c>
      <c r="V24" s="11">
        <f t="shared" si="0"/>
        <v>2.6291208791208787</v>
      </c>
      <c r="W24" s="8">
        <f t="shared" si="12"/>
        <v>1.2987012987012987</v>
      </c>
      <c r="X24" s="11">
        <f t="shared" si="13"/>
        <v>0.38035527690700111</v>
      </c>
      <c r="AB24" s="7">
        <f t="shared" si="5"/>
        <v>0.77</v>
      </c>
      <c r="AC24" s="11">
        <f t="shared" si="6"/>
        <v>3.0477707006369421</v>
      </c>
      <c r="AD24" s="8">
        <f t="shared" si="14"/>
        <v>1.2987012987012987</v>
      </c>
      <c r="AE24" s="11">
        <f t="shared" si="14"/>
        <v>0.32810867293625923</v>
      </c>
    </row>
    <row r="25" spans="6:31" x14ac:dyDescent="0.25">
      <c r="F25" s="13">
        <v>23</v>
      </c>
      <c r="G25" s="7">
        <f t="shared" si="7"/>
        <v>0.80500000000000005</v>
      </c>
      <c r="H25" s="7">
        <f t="shared" si="1"/>
        <v>24.703703703703706</v>
      </c>
      <c r="I25" s="8">
        <f t="shared" si="8"/>
        <v>1.2422360248447204</v>
      </c>
      <c r="J25" s="8">
        <f t="shared" si="9"/>
        <v>4.0479760119940027E-2</v>
      </c>
      <c r="N25" s="7">
        <f t="shared" si="2"/>
        <v>0.80500000000000005</v>
      </c>
      <c r="O25" s="11">
        <f t="shared" si="3"/>
        <v>14.191489361702128</v>
      </c>
      <c r="P25" s="8">
        <f t="shared" si="10"/>
        <v>1.2422360248447204</v>
      </c>
      <c r="Q25" s="11">
        <f t="shared" si="11"/>
        <v>7.0464767616191901E-2</v>
      </c>
      <c r="U25" s="7">
        <f t="shared" si="4"/>
        <v>0.80500000000000005</v>
      </c>
      <c r="V25" s="11">
        <f t="shared" si="0"/>
        <v>2.6468253968253963</v>
      </c>
      <c r="W25" s="8">
        <f t="shared" si="12"/>
        <v>1.2422360248447204</v>
      </c>
      <c r="X25" s="11">
        <f t="shared" si="13"/>
        <v>0.37781109445277367</v>
      </c>
      <c r="AB25" s="7">
        <f t="shared" si="5"/>
        <v>0.80500000000000005</v>
      </c>
      <c r="AC25" s="11">
        <f t="shared" si="6"/>
        <v>3.05030487804878</v>
      </c>
      <c r="AD25" s="8">
        <f t="shared" si="14"/>
        <v>1.2422360248447204</v>
      </c>
      <c r="AE25" s="11">
        <f t="shared" si="14"/>
        <v>0.32783608195902053</v>
      </c>
    </row>
    <row r="26" spans="6:31" x14ac:dyDescent="0.25">
      <c r="F26" s="13">
        <v>24</v>
      </c>
      <c r="G26" s="7">
        <f t="shared" si="7"/>
        <v>0.84000000000000008</v>
      </c>
      <c r="H26" s="7">
        <f t="shared" si="1"/>
        <v>24.857142857142858</v>
      </c>
      <c r="I26" s="8">
        <f t="shared" si="8"/>
        <v>1.1904761904761905</v>
      </c>
      <c r="J26" s="8">
        <f t="shared" si="9"/>
        <v>4.0229885057471264E-2</v>
      </c>
      <c r="N26" s="7">
        <f t="shared" si="2"/>
        <v>0.84000000000000008</v>
      </c>
      <c r="O26" s="11">
        <f t="shared" si="3"/>
        <v>14.5</v>
      </c>
      <c r="P26" s="8">
        <f t="shared" si="10"/>
        <v>1.1904761904761905</v>
      </c>
      <c r="Q26" s="11">
        <f t="shared" si="11"/>
        <v>6.8965517241379309E-2</v>
      </c>
      <c r="U26" s="7">
        <f t="shared" si="4"/>
        <v>0.84000000000000008</v>
      </c>
      <c r="V26" s="11">
        <f t="shared" si="0"/>
        <v>2.6632653061224487</v>
      </c>
      <c r="W26" s="8">
        <f t="shared" si="12"/>
        <v>1.1904761904761905</v>
      </c>
      <c r="X26" s="11">
        <f t="shared" si="13"/>
        <v>0.37547892720306519</v>
      </c>
      <c r="AB26" s="7">
        <f t="shared" si="5"/>
        <v>0.84000000000000008</v>
      </c>
      <c r="AC26" s="11">
        <f t="shared" si="6"/>
        <v>3.0526315789473681</v>
      </c>
      <c r="AD26" s="8">
        <f t="shared" si="14"/>
        <v>1.1904761904761905</v>
      </c>
      <c r="AE26" s="11">
        <f t="shared" si="14"/>
        <v>0.32758620689655177</v>
      </c>
    </row>
    <row r="27" spans="6:31" x14ac:dyDescent="0.25">
      <c r="F27" s="13">
        <v>25</v>
      </c>
      <c r="G27" s="7">
        <f t="shared" si="7"/>
        <v>0.87500000000000011</v>
      </c>
      <c r="H27" s="7">
        <f t="shared" si="1"/>
        <v>25</v>
      </c>
      <c r="I27" s="8">
        <f t="shared" si="8"/>
        <v>1.1428571428571428</v>
      </c>
      <c r="J27" s="8">
        <f t="shared" si="9"/>
        <v>0.04</v>
      </c>
      <c r="N27" s="7">
        <f t="shared" si="2"/>
        <v>0.87500000000000011</v>
      </c>
      <c r="O27" s="11">
        <f t="shared" si="3"/>
        <v>14.795918367346941</v>
      </c>
      <c r="P27" s="8">
        <f t="shared" si="10"/>
        <v>1.1428571428571428</v>
      </c>
      <c r="Q27" s="11">
        <f t="shared" si="11"/>
        <v>6.7586206896551718E-2</v>
      </c>
      <c r="U27" s="7">
        <f t="shared" si="4"/>
        <v>0.87500000000000011</v>
      </c>
      <c r="V27" s="11">
        <f t="shared" si="0"/>
        <v>2.6785714285714284</v>
      </c>
      <c r="W27" s="8">
        <f t="shared" si="12"/>
        <v>1.1428571428571428</v>
      </c>
      <c r="X27" s="11">
        <f t="shared" si="13"/>
        <v>0.37333333333333335</v>
      </c>
      <c r="AB27" s="7">
        <f t="shared" si="5"/>
        <v>0.87500000000000011</v>
      </c>
      <c r="AC27" s="11">
        <f t="shared" si="6"/>
        <v>3.054775280898876</v>
      </c>
      <c r="AD27" s="8">
        <f t="shared" si="14"/>
        <v>1.1428571428571428</v>
      </c>
      <c r="AE27" s="11">
        <f t="shared" si="14"/>
        <v>0.32735632183908053</v>
      </c>
    </row>
    <row r="28" spans="6:31" x14ac:dyDescent="0.25">
      <c r="F28" s="13">
        <v>26</v>
      </c>
      <c r="G28" s="7">
        <f t="shared" si="7"/>
        <v>0.91000000000000014</v>
      </c>
      <c r="H28" s="7">
        <f t="shared" si="1"/>
        <v>25.133333333333329</v>
      </c>
      <c r="I28" s="8">
        <f t="shared" si="8"/>
        <v>1.0989010989010988</v>
      </c>
      <c r="J28" s="8">
        <f t="shared" si="9"/>
        <v>3.9787798408488069E-2</v>
      </c>
      <c r="N28" s="7">
        <f t="shared" si="2"/>
        <v>0.91000000000000014</v>
      </c>
      <c r="O28" s="11">
        <f t="shared" si="3"/>
        <v>15.080000000000002</v>
      </c>
      <c r="P28" s="8">
        <f t="shared" si="10"/>
        <v>1.0989010989010988</v>
      </c>
      <c r="Q28" s="11">
        <f t="shared" si="11"/>
        <v>6.6312997347480099E-2</v>
      </c>
      <c r="U28" s="7">
        <f t="shared" si="4"/>
        <v>0.91000000000000014</v>
      </c>
      <c r="V28" s="11">
        <f t="shared" si="0"/>
        <v>2.6928571428571422</v>
      </c>
      <c r="W28" s="8">
        <f t="shared" si="12"/>
        <v>1.0989010989010988</v>
      </c>
      <c r="X28" s="11">
        <f t="shared" si="13"/>
        <v>0.37135278514588871</v>
      </c>
      <c r="AB28" s="7">
        <f t="shared" si="5"/>
        <v>0.91000000000000014</v>
      </c>
      <c r="AC28" s="11">
        <f t="shared" si="6"/>
        <v>3.0567567567567564</v>
      </c>
      <c r="AD28" s="8">
        <f t="shared" si="14"/>
        <v>1.0989010989010988</v>
      </c>
      <c r="AE28" s="11">
        <f t="shared" si="14"/>
        <v>0.32714412024756856</v>
      </c>
    </row>
    <row r="29" spans="6:31" x14ac:dyDescent="0.25">
      <c r="F29" s="13">
        <v>27</v>
      </c>
      <c r="G29" s="7">
        <f t="shared" si="7"/>
        <v>0.94500000000000006</v>
      </c>
      <c r="H29" s="7">
        <f t="shared" si="1"/>
        <v>25.258064516129036</v>
      </c>
      <c r="I29" s="8">
        <f t="shared" si="8"/>
        <v>1.0582010582010581</v>
      </c>
      <c r="J29" s="8">
        <f t="shared" si="9"/>
        <v>3.9591315453384415E-2</v>
      </c>
      <c r="N29" s="7">
        <f t="shared" si="2"/>
        <v>0.94500000000000006</v>
      </c>
      <c r="O29" s="11">
        <f t="shared" si="3"/>
        <v>15.352941176470587</v>
      </c>
      <c r="P29" s="8">
        <f t="shared" si="10"/>
        <v>1.0582010582010581</v>
      </c>
      <c r="Q29" s="11">
        <f t="shared" si="11"/>
        <v>6.5134099616858246E-2</v>
      </c>
      <c r="U29" s="7">
        <f t="shared" si="4"/>
        <v>0.94500000000000006</v>
      </c>
      <c r="V29" s="11">
        <f t="shared" si="0"/>
        <v>2.7062211981566819</v>
      </c>
      <c r="W29" s="8">
        <f t="shared" si="12"/>
        <v>1.0582010582010581</v>
      </c>
      <c r="X29" s="11">
        <f t="shared" si="13"/>
        <v>0.36951894423158793</v>
      </c>
      <c r="AB29" s="7">
        <f t="shared" si="5"/>
        <v>0.94500000000000006</v>
      </c>
      <c r="AC29" s="11">
        <f t="shared" si="6"/>
        <v>3.0585937499999996</v>
      </c>
      <c r="AD29" s="8">
        <f t="shared" si="14"/>
        <v>1.0582010582010581</v>
      </c>
      <c r="AE29" s="11">
        <f t="shared" si="14"/>
        <v>0.3269476372924649</v>
      </c>
    </row>
    <row r="30" spans="6:31" x14ac:dyDescent="0.25">
      <c r="F30" s="13">
        <v>28</v>
      </c>
      <c r="G30" s="7">
        <f t="shared" si="7"/>
        <v>0.98000000000000009</v>
      </c>
      <c r="H30" s="7">
        <f t="shared" si="1"/>
        <v>25.375</v>
      </c>
      <c r="I30" s="8">
        <f t="shared" si="8"/>
        <v>1.0204081632653059</v>
      </c>
      <c r="J30" s="8">
        <f t="shared" si="9"/>
        <v>3.9408866995073892E-2</v>
      </c>
      <c r="N30" s="7">
        <f t="shared" si="2"/>
        <v>0.98000000000000009</v>
      </c>
      <c r="O30" s="11">
        <f t="shared" si="3"/>
        <v>15.615384615384615</v>
      </c>
      <c r="P30" s="8">
        <f t="shared" si="10"/>
        <v>1.0204081632653059</v>
      </c>
      <c r="Q30" s="11">
        <f t="shared" si="11"/>
        <v>6.4039408866995079E-2</v>
      </c>
      <c r="U30" s="7">
        <f t="shared" si="4"/>
        <v>0.98000000000000009</v>
      </c>
      <c r="V30" s="11">
        <f t="shared" si="0"/>
        <v>2.7187499999999996</v>
      </c>
      <c r="W30" s="8">
        <f t="shared" si="12"/>
        <v>1.0204081632653059</v>
      </c>
      <c r="X30" s="11">
        <f t="shared" si="13"/>
        <v>0.36781609195402304</v>
      </c>
      <c r="AB30" s="7">
        <f t="shared" si="5"/>
        <v>0.98000000000000009</v>
      </c>
      <c r="AC30" s="11">
        <f t="shared" si="6"/>
        <v>3.0603015075376883</v>
      </c>
      <c r="AD30" s="8">
        <f t="shared" si="14"/>
        <v>1.0204081632653059</v>
      </c>
      <c r="AE30" s="11">
        <f t="shared" si="14"/>
        <v>0.3267651888341544</v>
      </c>
    </row>
    <row r="31" spans="6:31" x14ac:dyDescent="0.25">
      <c r="F31" s="13">
        <v>29</v>
      </c>
      <c r="G31" s="7">
        <f t="shared" si="7"/>
        <v>1.0150000000000001</v>
      </c>
      <c r="H31" s="7">
        <f t="shared" si="1"/>
        <v>25.484848484848481</v>
      </c>
      <c r="I31" s="8">
        <f t="shared" si="8"/>
        <v>0.9852216748768472</v>
      </c>
      <c r="J31" s="8">
        <f t="shared" si="9"/>
        <v>3.9239001189060652E-2</v>
      </c>
      <c r="N31" s="7">
        <f t="shared" si="2"/>
        <v>1.0150000000000001</v>
      </c>
      <c r="O31" s="11">
        <f t="shared" si="3"/>
        <v>15.867924528301888</v>
      </c>
      <c r="P31" s="8">
        <f t="shared" si="10"/>
        <v>0.9852216748768472</v>
      </c>
      <c r="Q31" s="11">
        <f t="shared" si="11"/>
        <v>6.3020214030915567E-2</v>
      </c>
      <c r="U31" s="7">
        <f t="shared" si="4"/>
        <v>1.0150000000000001</v>
      </c>
      <c r="V31" s="11">
        <f t="shared" si="0"/>
        <v>2.7305194805194799</v>
      </c>
      <c r="W31" s="8">
        <f t="shared" si="12"/>
        <v>0.9852216748768472</v>
      </c>
      <c r="X31" s="11">
        <f t="shared" si="13"/>
        <v>0.36623067776456608</v>
      </c>
      <c r="AB31" s="7">
        <f t="shared" si="5"/>
        <v>1.0150000000000001</v>
      </c>
      <c r="AC31" s="11">
        <f t="shared" si="6"/>
        <v>3.061893203883495</v>
      </c>
      <c r="AD31" s="8">
        <f t="shared" si="14"/>
        <v>0.9852216748768472</v>
      </c>
      <c r="AE31" s="11">
        <f t="shared" si="14"/>
        <v>0.32659532302814115</v>
      </c>
    </row>
    <row r="32" spans="6:31" x14ac:dyDescent="0.25">
      <c r="F32" s="13">
        <v>30</v>
      </c>
      <c r="G32" s="7">
        <f t="shared" si="7"/>
        <v>1.05</v>
      </c>
      <c r="H32" s="7">
        <f t="shared" si="1"/>
        <v>25.588235294117652</v>
      </c>
      <c r="I32" s="8">
        <f t="shared" si="8"/>
        <v>0.95238095238095233</v>
      </c>
      <c r="J32" s="8">
        <f t="shared" si="9"/>
        <v>3.9080459770114935E-2</v>
      </c>
      <c r="N32" s="7">
        <f t="shared" si="2"/>
        <v>1.05</v>
      </c>
      <c r="O32" s="11">
        <f t="shared" si="3"/>
        <v>16.111111111111111</v>
      </c>
      <c r="P32" s="8">
        <f t="shared" si="10"/>
        <v>0.95238095238095233</v>
      </c>
      <c r="Q32" s="11">
        <f t="shared" si="11"/>
        <v>6.2068965517241378E-2</v>
      </c>
      <c r="U32" s="7">
        <f t="shared" si="4"/>
        <v>1.05</v>
      </c>
      <c r="V32" s="11">
        <f t="shared" si="0"/>
        <v>2.7415966386554622</v>
      </c>
      <c r="W32" s="8">
        <f t="shared" si="12"/>
        <v>0.95238095238095233</v>
      </c>
      <c r="X32" s="11">
        <f t="shared" si="13"/>
        <v>0.36475095785440614</v>
      </c>
      <c r="AB32" s="7">
        <f t="shared" si="5"/>
        <v>1.05</v>
      </c>
      <c r="AC32" s="11">
        <f t="shared" si="6"/>
        <v>3.0633802816901405</v>
      </c>
      <c r="AD32" s="8">
        <f t="shared" si="14"/>
        <v>0.95238095238095233</v>
      </c>
      <c r="AE32" s="11">
        <f t="shared" si="14"/>
        <v>0.32643678160919543</v>
      </c>
    </row>
    <row r="33" spans="6:31" x14ac:dyDescent="0.25">
      <c r="F33" s="13">
        <v>31</v>
      </c>
      <c r="G33" s="7">
        <f t="shared" si="7"/>
        <v>1.0850000000000002</v>
      </c>
      <c r="H33" s="7">
        <f t="shared" si="1"/>
        <v>25.68571428571429</v>
      </c>
      <c r="I33" s="8">
        <f t="shared" si="8"/>
        <v>0.9216589861751151</v>
      </c>
      <c r="J33" s="8">
        <f t="shared" si="9"/>
        <v>3.8932146829810894E-2</v>
      </c>
      <c r="N33" s="7">
        <f t="shared" si="2"/>
        <v>1.0850000000000002</v>
      </c>
      <c r="O33" s="11">
        <f t="shared" si="3"/>
        <v>16.345454545454547</v>
      </c>
      <c r="P33" s="8">
        <f t="shared" si="10"/>
        <v>0.9216589861751151</v>
      </c>
      <c r="Q33" s="11">
        <f t="shared" si="11"/>
        <v>6.1179087875417121E-2</v>
      </c>
      <c r="U33" s="7">
        <f t="shared" si="4"/>
        <v>1.0850000000000002</v>
      </c>
      <c r="V33" s="11">
        <f t="shared" si="0"/>
        <v>2.7520408163265309</v>
      </c>
      <c r="W33" s="8">
        <f t="shared" si="12"/>
        <v>0.9216589861751151</v>
      </c>
      <c r="X33" s="11">
        <f t="shared" si="13"/>
        <v>0.36336670374490171</v>
      </c>
      <c r="AB33" s="7">
        <f t="shared" si="5"/>
        <v>1.0850000000000002</v>
      </c>
      <c r="AC33" s="11">
        <f t="shared" si="6"/>
        <v>3.0647727272727274</v>
      </c>
      <c r="AD33" s="8">
        <f t="shared" si="14"/>
        <v>0.9216589861751151</v>
      </c>
      <c r="AE33" s="11">
        <f t="shared" si="14"/>
        <v>0.32628846866889133</v>
      </c>
    </row>
    <row r="34" spans="6:31" x14ac:dyDescent="0.25">
      <c r="F34" s="13">
        <v>32</v>
      </c>
      <c r="G34" s="7">
        <f t="shared" si="7"/>
        <v>1.1200000000000001</v>
      </c>
      <c r="H34" s="7">
        <f t="shared" si="1"/>
        <v>25.777777777777775</v>
      </c>
      <c r="I34" s="8">
        <f t="shared" si="8"/>
        <v>0.89285714285714279</v>
      </c>
      <c r="J34" s="8">
        <f t="shared" si="9"/>
        <v>3.8793103448275863E-2</v>
      </c>
      <c r="N34" s="7">
        <f t="shared" si="2"/>
        <v>1.1200000000000001</v>
      </c>
      <c r="O34" s="11">
        <f t="shared" si="3"/>
        <v>16.571428571428573</v>
      </c>
      <c r="P34" s="8">
        <f t="shared" si="10"/>
        <v>0.89285714285714279</v>
      </c>
      <c r="Q34" s="11">
        <f t="shared" si="11"/>
        <v>6.0344827586206892E-2</v>
      </c>
      <c r="U34" s="7">
        <f t="shared" si="4"/>
        <v>1.1200000000000001</v>
      </c>
      <c r="V34" s="11">
        <f t="shared" ref="V34:V65" si="15">$E$2/(1+$T$3/$T$2)*$G34/($E$3+$G34)</f>
        <v>2.7619047619047614</v>
      </c>
      <c r="W34" s="8">
        <f t="shared" si="12"/>
        <v>0.89285714285714279</v>
      </c>
      <c r="X34" s="11">
        <f t="shared" si="13"/>
        <v>0.36206896551724144</v>
      </c>
      <c r="AB34" s="7">
        <f t="shared" si="5"/>
        <v>1.1200000000000001</v>
      </c>
      <c r="AC34" s="11">
        <f t="shared" si="6"/>
        <v>3.0660792951541849</v>
      </c>
      <c r="AD34" s="8">
        <f t="shared" si="14"/>
        <v>0.89285714285714279</v>
      </c>
      <c r="AE34" s="11">
        <f t="shared" si="14"/>
        <v>0.32614942528735635</v>
      </c>
    </row>
    <row r="35" spans="6:31" x14ac:dyDescent="0.25">
      <c r="F35" s="13">
        <v>33</v>
      </c>
      <c r="G35" s="7">
        <f t="shared" si="7"/>
        <v>1.155</v>
      </c>
      <c r="H35" s="7">
        <f t="shared" si="1"/>
        <v>25.864864864864863</v>
      </c>
      <c r="I35" s="8">
        <f t="shared" si="8"/>
        <v>0.86580086580086579</v>
      </c>
      <c r="J35" s="8">
        <f t="shared" si="9"/>
        <v>3.8662486938349012E-2</v>
      </c>
      <c r="N35" s="7">
        <f t="shared" si="2"/>
        <v>1.155</v>
      </c>
      <c r="O35" s="11">
        <f t="shared" si="3"/>
        <v>16.789473684210524</v>
      </c>
      <c r="P35" s="8">
        <f t="shared" si="10"/>
        <v>0.86580086580086579</v>
      </c>
      <c r="Q35" s="11">
        <f t="shared" si="11"/>
        <v>5.9561128526645774E-2</v>
      </c>
      <c r="U35" s="7">
        <f t="shared" si="4"/>
        <v>1.155</v>
      </c>
      <c r="V35" s="11">
        <f t="shared" si="15"/>
        <v>2.7712355212355213</v>
      </c>
      <c r="W35" s="8">
        <f t="shared" si="12"/>
        <v>0.86580086580086579</v>
      </c>
      <c r="X35" s="11">
        <f t="shared" si="13"/>
        <v>0.3608498780912574</v>
      </c>
      <c r="AB35" s="7">
        <f t="shared" si="5"/>
        <v>1.155</v>
      </c>
      <c r="AC35" s="11">
        <f t="shared" si="6"/>
        <v>3.0673076923076921</v>
      </c>
      <c r="AD35" s="8">
        <f t="shared" si="14"/>
        <v>0.86580086580086579</v>
      </c>
      <c r="AE35" s="11">
        <f t="shared" si="14"/>
        <v>0.3260188087774295</v>
      </c>
    </row>
    <row r="36" spans="6:31" x14ac:dyDescent="0.25">
      <c r="F36" s="13">
        <v>34</v>
      </c>
      <c r="G36" s="7">
        <f t="shared" si="7"/>
        <v>1.1900000000000002</v>
      </c>
      <c r="H36" s="7">
        <f t="shared" si="1"/>
        <v>25.947368421052634</v>
      </c>
      <c r="I36" s="8">
        <f t="shared" si="8"/>
        <v>0.84033613445378141</v>
      </c>
      <c r="J36" s="8">
        <f t="shared" si="9"/>
        <v>3.8539553752535496E-2</v>
      </c>
      <c r="N36" s="7">
        <f t="shared" si="2"/>
        <v>1.1900000000000002</v>
      </c>
      <c r="O36" s="11">
        <f t="shared" si="3"/>
        <v>17</v>
      </c>
      <c r="P36" s="8">
        <f t="shared" si="10"/>
        <v>0.84033613445378141</v>
      </c>
      <c r="Q36" s="11">
        <f t="shared" si="11"/>
        <v>5.8823529411764705E-2</v>
      </c>
      <c r="U36" s="7">
        <f t="shared" si="4"/>
        <v>1.1900000000000002</v>
      </c>
      <c r="V36" s="11">
        <f t="shared" si="15"/>
        <v>2.780075187969925</v>
      </c>
      <c r="W36" s="8">
        <f t="shared" si="12"/>
        <v>0.84033613445378141</v>
      </c>
      <c r="X36" s="11">
        <f t="shared" si="13"/>
        <v>0.3597025016903313</v>
      </c>
      <c r="AB36" s="7">
        <f t="shared" si="5"/>
        <v>1.1900000000000002</v>
      </c>
      <c r="AC36" s="11">
        <f t="shared" si="6"/>
        <v>3.0684647302904566</v>
      </c>
      <c r="AD36" s="8">
        <f t="shared" si="14"/>
        <v>0.84033613445378141</v>
      </c>
      <c r="AE36" s="11">
        <f t="shared" si="14"/>
        <v>0.32589587559161592</v>
      </c>
    </row>
    <row r="37" spans="6:31" x14ac:dyDescent="0.25">
      <c r="F37" s="13">
        <v>35</v>
      </c>
      <c r="G37" s="7">
        <f t="shared" si="7"/>
        <v>1.2250000000000001</v>
      </c>
      <c r="H37" s="7">
        <f t="shared" si="1"/>
        <v>26.025641025641026</v>
      </c>
      <c r="I37" s="8">
        <f t="shared" si="8"/>
        <v>0.81632653061224481</v>
      </c>
      <c r="J37" s="8">
        <f t="shared" si="9"/>
        <v>3.8423645320197042E-2</v>
      </c>
      <c r="N37" s="7">
        <f t="shared" si="2"/>
        <v>1.2250000000000001</v>
      </c>
      <c r="O37" s="11">
        <f t="shared" si="3"/>
        <v>17.203389830508478</v>
      </c>
      <c r="P37" s="8">
        <f t="shared" si="10"/>
        <v>0.81632653061224481</v>
      </c>
      <c r="Q37" s="11">
        <f t="shared" si="11"/>
        <v>5.8128078817733977E-2</v>
      </c>
      <c r="U37" s="7">
        <f t="shared" si="4"/>
        <v>1.2250000000000001</v>
      </c>
      <c r="V37" s="11">
        <f t="shared" si="15"/>
        <v>2.7884615384615379</v>
      </c>
      <c r="W37" s="8">
        <f t="shared" si="12"/>
        <v>0.81632653061224481</v>
      </c>
      <c r="X37" s="11">
        <f t="shared" si="13"/>
        <v>0.35862068965517246</v>
      </c>
      <c r="AB37" s="7">
        <f t="shared" si="5"/>
        <v>1.2250000000000001</v>
      </c>
      <c r="AC37" s="11">
        <f t="shared" si="6"/>
        <v>3.069556451612903</v>
      </c>
      <c r="AD37" s="8">
        <f t="shared" si="14"/>
        <v>0.81632653061224481</v>
      </c>
      <c r="AE37" s="11">
        <f t="shared" si="14"/>
        <v>0.32577996715927754</v>
      </c>
    </row>
    <row r="38" spans="6:31" x14ac:dyDescent="0.25">
      <c r="F38" s="13">
        <v>36</v>
      </c>
      <c r="G38" s="7">
        <f t="shared" si="7"/>
        <v>1.2600000000000002</v>
      </c>
      <c r="H38" s="7">
        <f t="shared" si="1"/>
        <v>26.099999999999998</v>
      </c>
      <c r="I38" s="8">
        <f t="shared" si="8"/>
        <v>0.7936507936507935</v>
      </c>
      <c r="J38" s="8">
        <f t="shared" si="9"/>
        <v>3.8314176245210732E-2</v>
      </c>
      <c r="N38" s="7">
        <f t="shared" si="2"/>
        <v>1.2600000000000002</v>
      </c>
      <c r="O38" s="11">
        <f t="shared" si="3"/>
        <v>17.400000000000002</v>
      </c>
      <c r="P38" s="8">
        <f t="shared" si="10"/>
        <v>0.7936507936507935</v>
      </c>
      <c r="Q38" s="11">
        <f t="shared" si="11"/>
        <v>5.7471264367816084E-2</v>
      </c>
      <c r="U38" s="7">
        <f t="shared" si="4"/>
        <v>1.2600000000000002</v>
      </c>
      <c r="V38" s="11">
        <f t="shared" si="15"/>
        <v>2.7964285714285708</v>
      </c>
      <c r="W38" s="8">
        <f t="shared" si="12"/>
        <v>0.7936507936507935</v>
      </c>
      <c r="X38" s="11">
        <f t="shared" si="13"/>
        <v>0.35759897828863352</v>
      </c>
      <c r="AB38" s="7">
        <f t="shared" si="5"/>
        <v>1.2600000000000002</v>
      </c>
      <c r="AC38" s="11">
        <f t="shared" si="6"/>
        <v>3.0705882352941174</v>
      </c>
      <c r="AD38" s="8">
        <f t="shared" si="14"/>
        <v>0.7936507936507935</v>
      </c>
      <c r="AE38" s="11">
        <f t="shared" si="14"/>
        <v>0.32567049808429122</v>
      </c>
    </row>
    <row r="39" spans="6:31" x14ac:dyDescent="0.25">
      <c r="F39" s="13">
        <v>37</v>
      </c>
      <c r="G39" s="7">
        <f t="shared" si="7"/>
        <v>1.2950000000000002</v>
      </c>
      <c r="H39" s="7">
        <f t="shared" si="1"/>
        <v>26.170731707317078</v>
      </c>
      <c r="I39" s="8">
        <f t="shared" si="8"/>
        <v>0.7722007722007721</v>
      </c>
      <c r="J39" s="8">
        <f t="shared" si="9"/>
        <v>3.8210624417520961E-2</v>
      </c>
      <c r="N39" s="7">
        <f t="shared" si="2"/>
        <v>1.2950000000000002</v>
      </c>
      <c r="O39" s="11">
        <f t="shared" si="3"/>
        <v>17.590163934426229</v>
      </c>
      <c r="P39" s="8">
        <f t="shared" si="10"/>
        <v>0.7722007722007721</v>
      </c>
      <c r="Q39" s="11">
        <f t="shared" si="11"/>
        <v>5.684995340167754E-2</v>
      </c>
      <c r="U39" s="7">
        <f t="shared" si="4"/>
        <v>1.2950000000000002</v>
      </c>
      <c r="V39" s="11">
        <f t="shared" si="15"/>
        <v>2.8040069686411146</v>
      </c>
      <c r="W39" s="8">
        <f t="shared" si="12"/>
        <v>0.7722007722007721</v>
      </c>
      <c r="X39" s="11">
        <f t="shared" si="13"/>
        <v>0.35663249456352908</v>
      </c>
      <c r="AB39" s="7">
        <f t="shared" si="5"/>
        <v>1.2950000000000002</v>
      </c>
      <c r="AC39" s="11">
        <f t="shared" si="6"/>
        <v>3.071564885496183</v>
      </c>
      <c r="AD39" s="8">
        <f t="shared" si="14"/>
        <v>0.7722007722007721</v>
      </c>
      <c r="AE39" s="11">
        <f t="shared" si="14"/>
        <v>0.32556694625660143</v>
      </c>
    </row>
    <row r="40" spans="6:31" x14ac:dyDescent="0.25">
      <c r="F40" s="13">
        <v>38</v>
      </c>
      <c r="G40" s="7">
        <f t="shared" si="7"/>
        <v>1.33</v>
      </c>
      <c r="H40" s="7">
        <f t="shared" si="1"/>
        <v>26.238095238095234</v>
      </c>
      <c r="I40" s="8">
        <f t="shared" si="8"/>
        <v>0.75187969924812026</v>
      </c>
      <c r="J40" s="8">
        <f t="shared" si="9"/>
        <v>3.8112522686025413E-2</v>
      </c>
      <c r="N40" s="7">
        <f t="shared" si="2"/>
        <v>1.33</v>
      </c>
      <c r="O40" s="11">
        <f t="shared" si="3"/>
        <v>17.774193548387096</v>
      </c>
      <c r="P40" s="8">
        <f t="shared" si="10"/>
        <v>0.75187969924812026</v>
      </c>
      <c r="Q40" s="11">
        <f t="shared" si="11"/>
        <v>5.6261343012704176E-2</v>
      </c>
      <c r="U40" s="7">
        <f t="shared" si="4"/>
        <v>1.33</v>
      </c>
      <c r="V40" s="11">
        <f t="shared" si="15"/>
        <v>2.8112244897959178</v>
      </c>
      <c r="W40" s="8">
        <f t="shared" si="12"/>
        <v>0.75187969924812026</v>
      </c>
      <c r="X40" s="11">
        <f t="shared" si="13"/>
        <v>0.35571687840290389</v>
      </c>
      <c r="AB40" s="7">
        <f t="shared" si="5"/>
        <v>1.33</v>
      </c>
      <c r="AC40" s="11">
        <f t="shared" si="6"/>
        <v>3.072490706319702</v>
      </c>
      <c r="AD40" s="8">
        <f t="shared" si="14"/>
        <v>0.75187969924812026</v>
      </c>
      <c r="AE40" s="11">
        <f t="shared" si="14"/>
        <v>0.32546884452510594</v>
      </c>
    </row>
    <row r="41" spans="6:31" x14ac:dyDescent="0.25">
      <c r="F41" s="13">
        <v>39</v>
      </c>
      <c r="G41" s="7">
        <f t="shared" si="7"/>
        <v>1.3650000000000002</v>
      </c>
      <c r="H41" s="7">
        <f t="shared" si="1"/>
        <v>26.302325581395348</v>
      </c>
      <c r="I41" s="8">
        <f t="shared" si="8"/>
        <v>0.73260073260073244</v>
      </c>
      <c r="J41" s="8">
        <f t="shared" si="9"/>
        <v>3.8019451812555262E-2</v>
      </c>
      <c r="N41" s="7">
        <f t="shared" si="2"/>
        <v>1.3650000000000002</v>
      </c>
      <c r="O41" s="11">
        <f t="shared" si="3"/>
        <v>17.952380952380956</v>
      </c>
      <c r="P41" s="8">
        <f t="shared" si="10"/>
        <v>0.73260073260073244</v>
      </c>
      <c r="Q41" s="11">
        <f t="shared" si="11"/>
        <v>5.5702917771883277E-2</v>
      </c>
      <c r="U41" s="7">
        <f t="shared" si="4"/>
        <v>1.3650000000000002</v>
      </c>
      <c r="V41" s="11">
        <f t="shared" si="15"/>
        <v>2.818106312292358</v>
      </c>
      <c r="W41" s="8">
        <f t="shared" si="12"/>
        <v>0.73260073260073244</v>
      </c>
      <c r="X41" s="11">
        <f t="shared" si="13"/>
        <v>0.35484821691718255</v>
      </c>
      <c r="AB41" s="7">
        <f t="shared" si="5"/>
        <v>1.3650000000000002</v>
      </c>
      <c r="AC41" s="11">
        <f t="shared" si="6"/>
        <v>3.0733695652173911</v>
      </c>
      <c r="AD41" s="8">
        <f t="shared" si="14"/>
        <v>0.73260073260073244</v>
      </c>
      <c r="AE41" s="11">
        <f t="shared" si="14"/>
        <v>0.32537577365163572</v>
      </c>
    </row>
    <row r="42" spans="6:31" x14ac:dyDescent="0.25">
      <c r="F42" s="13">
        <v>40</v>
      </c>
      <c r="G42" s="7">
        <f t="shared" si="7"/>
        <v>1.4000000000000001</v>
      </c>
      <c r="H42" s="7">
        <f t="shared" si="1"/>
        <v>26.363636363636363</v>
      </c>
      <c r="I42" s="8">
        <f t="shared" si="8"/>
        <v>0.71428571428571419</v>
      </c>
      <c r="J42" s="8">
        <f t="shared" si="9"/>
        <v>3.793103448275862E-2</v>
      </c>
      <c r="N42" s="7">
        <f t="shared" si="2"/>
        <v>1.4000000000000001</v>
      </c>
      <c r="O42" s="11">
        <f t="shared" si="3"/>
        <v>18.125</v>
      </c>
      <c r="P42" s="8">
        <f t="shared" si="10"/>
        <v>0.71428571428571419</v>
      </c>
      <c r="Q42" s="11">
        <f t="shared" si="11"/>
        <v>5.5172413793103448E-2</v>
      </c>
      <c r="U42" s="7">
        <f t="shared" si="4"/>
        <v>1.4000000000000001</v>
      </c>
      <c r="V42" s="11">
        <f t="shared" si="15"/>
        <v>2.8246753246753245</v>
      </c>
      <c r="W42" s="8">
        <f t="shared" si="12"/>
        <v>0.71428571428571419</v>
      </c>
      <c r="X42" s="11">
        <f t="shared" si="13"/>
        <v>0.35402298850574715</v>
      </c>
      <c r="AB42" s="7">
        <f t="shared" si="5"/>
        <v>1.4000000000000001</v>
      </c>
      <c r="AC42" s="11">
        <f t="shared" si="6"/>
        <v>3.0742049469964661</v>
      </c>
      <c r="AD42" s="8">
        <f t="shared" si="14"/>
        <v>0.71428571428571419</v>
      </c>
      <c r="AE42" s="11">
        <f t="shared" si="14"/>
        <v>0.32528735632183914</v>
      </c>
    </row>
    <row r="43" spans="6:31" x14ac:dyDescent="0.25">
      <c r="F43" s="13">
        <v>41</v>
      </c>
      <c r="G43" s="7">
        <f t="shared" si="7"/>
        <v>1.4350000000000001</v>
      </c>
      <c r="H43" s="7">
        <f t="shared" si="1"/>
        <v>26.422222222222221</v>
      </c>
      <c r="I43" s="8">
        <f t="shared" si="8"/>
        <v>0.69686411149825778</v>
      </c>
      <c r="J43" s="8">
        <f t="shared" si="9"/>
        <v>3.7846930193439869E-2</v>
      </c>
      <c r="N43" s="7">
        <f t="shared" si="2"/>
        <v>1.4350000000000001</v>
      </c>
      <c r="O43" s="11">
        <f t="shared" si="3"/>
        <v>18.292307692307695</v>
      </c>
      <c r="P43" s="8">
        <f t="shared" si="10"/>
        <v>0.69686411149825778</v>
      </c>
      <c r="Q43" s="11">
        <f t="shared" si="11"/>
        <v>5.4667788057190907E-2</v>
      </c>
      <c r="U43" s="7">
        <f t="shared" si="4"/>
        <v>1.4350000000000001</v>
      </c>
      <c r="V43" s="11">
        <f t="shared" si="15"/>
        <v>2.8309523809523802</v>
      </c>
      <c r="W43" s="8">
        <f t="shared" si="12"/>
        <v>0.69686411149825778</v>
      </c>
      <c r="X43" s="11">
        <f t="shared" si="13"/>
        <v>0.35323801513877218</v>
      </c>
      <c r="AB43" s="7">
        <f t="shared" si="5"/>
        <v>1.4350000000000001</v>
      </c>
      <c r="AC43" s="11">
        <f t="shared" si="6"/>
        <v>3.0749999999999997</v>
      </c>
      <c r="AD43" s="8">
        <f t="shared" si="14"/>
        <v>0.69686411149825778</v>
      </c>
      <c r="AE43" s="11">
        <f t="shared" si="14"/>
        <v>0.32520325203252037</v>
      </c>
    </row>
    <row r="44" spans="6:31" x14ac:dyDescent="0.25">
      <c r="F44" s="13">
        <v>42</v>
      </c>
      <c r="G44" s="7">
        <f t="shared" si="7"/>
        <v>1.4700000000000002</v>
      </c>
      <c r="H44" s="7">
        <f t="shared" si="1"/>
        <v>26.478260869565215</v>
      </c>
      <c r="I44" s="8">
        <f t="shared" si="8"/>
        <v>0.68027210884353728</v>
      </c>
      <c r="J44" s="8">
        <f t="shared" si="9"/>
        <v>3.7766830870279149E-2</v>
      </c>
      <c r="N44" s="7">
        <f t="shared" si="2"/>
        <v>1.4700000000000002</v>
      </c>
      <c r="O44" s="11">
        <f t="shared" si="3"/>
        <v>18.454545454545457</v>
      </c>
      <c r="P44" s="8">
        <f t="shared" si="10"/>
        <v>0.68027210884353728</v>
      </c>
      <c r="Q44" s="11">
        <f t="shared" si="11"/>
        <v>5.4187192118226597E-2</v>
      </c>
      <c r="U44" s="7">
        <f t="shared" si="4"/>
        <v>1.4700000000000002</v>
      </c>
      <c r="V44" s="11">
        <f t="shared" si="15"/>
        <v>2.8369565217391299</v>
      </c>
      <c r="W44" s="8">
        <f t="shared" si="12"/>
        <v>0.68027210884353728</v>
      </c>
      <c r="X44" s="11">
        <f t="shared" si="13"/>
        <v>0.35249042145593878</v>
      </c>
      <c r="AB44" s="7">
        <f t="shared" si="5"/>
        <v>1.4700000000000002</v>
      </c>
      <c r="AC44" s="11">
        <f t="shared" si="6"/>
        <v>3.0757575757575757</v>
      </c>
      <c r="AD44" s="8">
        <f t="shared" si="14"/>
        <v>0.68027210884353728</v>
      </c>
      <c r="AE44" s="11">
        <f t="shared" si="14"/>
        <v>0.3251231527093596</v>
      </c>
    </row>
    <row r="45" spans="6:31" x14ac:dyDescent="0.25">
      <c r="F45" s="13">
        <v>43</v>
      </c>
      <c r="G45" s="7">
        <f t="shared" si="7"/>
        <v>1.5050000000000001</v>
      </c>
      <c r="H45" s="7">
        <f t="shared" si="1"/>
        <v>26.531914893617024</v>
      </c>
      <c r="I45" s="8">
        <f t="shared" si="8"/>
        <v>0.66445182724252483</v>
      </c>
      <c r="J45" s="8">
        <f t="shared" si="9"/>
        <v>3.7690457097032871E-2</v>
      </c>
      <c r="N45" s="7">
        <f t="shared" si="2"/>
        <v>1.5050000000000001</v>
      </c>
      <c r="O45" s="11">
        <f t="shared" si="3"/>
        <v>18.611940298507463</v>
      </c>
      <c r="P45" s="8">
        <f t="shared" si="10"/>
        <v>0.66445182724252483</v>
      </c>
      <c r="Q45" s="11">
        <f t="shared" si="11"/>
        <v>5.3728949478748997E-2</v>
      </c>
      <c r="U45" s="7">
        <f t="shared" si="4"/>
        <v>1.5050000000000001</v>
      </c>
      <c r="V45" s="11">
        <f t="shared" si="15"/>
        <v>2.8427051671732522</v>
      </c>
      <c r="W45" s="8">
        <f t="shared" si="12"/>
        <v>0.66445182724252483</v>
      </c>
      <c r="X45" s="11">
        <f t="shared" si="13"/>
        <v>0.35177759957230686</v>
      </c>
      <c r="AB45" s="7">
        <f t="shared" si="5"/>
        <v>1.5050000000000001</v>
      </c>
      <c r="AC45" s="11">
        <f t="shared" si="6"/>
        <v>3.0764802631578942</v>
      </c>
      <c r="AD45" s="8">
        <f t="shared" si="14"/>
        <v>0.66445182724252483</v>
      </c>
      <c r="AE45" s="11">
        <f t="shared" si="14"/>
        <v>0.32504677893611339</v>
      </c>
    </row>
    <row r="46" spans="6:31" x14ac:dyDescent="0.25">
      <c r="F46" s="13">
        <v>44</v>
      </c>
      <c r="G46" s="7">
        <f t="shared" si="7"/>
        <v>1.54</v>
      </c>
      <c r="H46" s="7">
        <f t="shared" si="1"/>
        <v>26.583333333333332</v>
      </c>
      <c r="I46" s="8">
        <f t="shared" si="8"/>
        <v>0.64935064935064934</v>
      </c>
      <c r="J46" s="8">
        <f t="shared" si="9"/>
        <v>3.7617554858934171E-2</v>
      </c>
      <c r="N46" s="7">
        <f t="shared" si="2"/>
        <v>1.54</v>
      </c>
      <c r="O46" s="11">
        <f t="shared" si="3"/>
        <v>18.764705882352942</v>
      </c>
      <c r="P46" s="8">
        <f t="shared" si="10"/>
        <v>0.64935064935064934</v>
      </c>
      <c r="Q46" s="11">
        <f t="shared" si="11"/>
        <v>5.329153605015674E-2</v>
      </c>
      <c r="U46" s="7">
        <f t="shared" si="4"/>
        <v>1.54</v>
      </c>
      <c r="V46" s="11">
        <f t="shared" si="15"/>
        <v>2.8482142857142851</v>
      </c>
      <c r="W46" s="8">
        <f t="shared" si="12"/>
        <v>0.64935064935064934</v>
      </c>
      <c r="X46" s="11">
        <f t="shared" si="13"/>
        <v>0.35109717868338564</v>
      </c>
      <c r="AB46" s="7">
        <f t="shared" si="5"/>
        <v>1.54</v>
      </c>
      <c r="AC46" s="11">
        <f t="shared" si="6"/>
        <v>3.0771704180064305</v>
      </c>
      <c r="AD46" s="8">
        <f t="shared" si="14"/>
        <v>0.64935064935064934</v>
      </c>
      <c r="AE46" s="11">
        <f t="shared" si="14"/>
        <v>0.32497387669801464</v>
      </c>
    </row>
    <row r="47" spans="6:31" x14ac:dyDescent="0.25">
      <c r="F47" s="13">
        <v>45</v>
      </c>
      <c r="G47" s="7">
        <f t="shared" si="7"/>
        <v>1.5750000000000002</v>
      </c>
      <c r="H47" s="7">
        <f t="shared" si="1"/>
        <v>26.632653061224488</v>
      </c>
      <c r="I47" s="8">
        <f t="shared" si="8"/>
        <v>0.63492063492063489</v>
      </c>
      <c r="J47" s="8">
        <f t="shared" si="9"/>
        <v>3.7547892720306515E-2</v>
      </c>
      <c r="N47" s="7">
        <f t="shared" si="2"/>
        <v>1.5750000000000002</v>
      </c>
      <c r="O47" s="11">
        <f t="shared" si="3"/>
        <v>18.913043478260871</v>
      </c>
      <c r="P47" s="8">
        <f t="shared" si="10"/>
        <v>0.63492063492063489</v>
      </c>
      <c r="Q47" s="11">
        <f t="shared" si="11"/>
        <v>5.2873563218390804E-2</v>
      </c>
      <c r="U47" s="7">
        <f t="shared" si="4"/>
        <v>1.5750000000000002</v>
      </c>
      <c r="V47" s="11">
        <f t="shared" si="15"/>
        <v>2.853498542274052</v>
      </c>
      <c r="W47" s="8">
        <f t="shared" si="12"/>
        <v>0.63492063492063489</v>
      </c>
      <c r="X47" s="11">
        <f t="shared" si="13"/>
        <v>0.35044699872286084</v>
      </c>
      <c r="AB47" s="7">
        <f t="shared" si="5"/>
        <v>1.5750000000000002</v>
      </c>
      <c r="AC47" s="11">
        <f t="shared" si="6"/>
        <v>3.0778301886792452</v>
      </c>
      <c r="AD47" s="8">
        <f t="shared" si="14"/>
        <v>0.63492063492063489</v>
      </c>
      <c r="AE47" s="11">
        <f t="shared" si="14"/>
        <v>0.32490421455938701</v>
      </c>
    </row>
    <row r="48" spans="6:31" x14ac:dyDescent="0.25">
      <c r="F48" s="13">
        <v>46</v>
      </c>
      <c r="G48" s="7">
        <f t="shared" si="7"/>
        <v>1.61</v>
      </c>
      <c r="H48" s="7">
        <f t="shared" si="1"/>
        <v>26.680000000000003</v>
      </c>
      <c r="I48" s="8">
        <f t="shared" si="8"/>
        <v>0.6211180124223602</v>
      </c>
      <c r="J48" s="8">
        <f t="shared" si="9"/>
        <v>3.7481259370314837E-2</v>
      </c>
      <c r="N48" s="7">
        <f t="shared" si="2"/>
        <v>1.61</v>
      </c>
      <c r="O48" s="11">
        <f t="shared" si="3"/>
        <v>19.057142857142857</v>
      </c>
      <c r="P48" s="8">
        <f t="shared" si="10"/>
        <v>0.6211180124223602</v>
      </c>
      <c r="Q48" s="11">
        <f t="shared" si="11"/>
        <v>5.2473763118440778E-2</v>
      </c>
      <c r="U48" s="7">
        <f t="shared" si="4"/>
        <v>1.61</v>
      </c>
      <c r="V48" s="11">
        <f t="shared" si="15"/>
        <v>2.8585714285714281</v>
      </c>
      <c r="W48" s="8">
        <f t="shared" si="12"/>
        <v>0.6211180124223602</v>
      </c>
      <c r="X48" s="11">
        <f t="shared" si="13"/>
        <v>0.34982508745627194</v>
      </c>
      <c r="AB48" s="7">
        <f t="shared" si="5"/>
        <v>1.61</v>
      </c>
      <c r="AC48" s="11">
        <f t="shared" si="6"/>
        <v>3.0784615384615384</v>
      </c>
      <c r="AD48" s="8">
        <f t="shared" si="14"/>
        <v>0.6211180124223602</v>
      </c>
      <c r="AE48" s="11">
        <f t="shared" si="14"/>
        <v>0.32483758120939532</v>
      </c>
    </row>
    <row r="49" spans="6:31" x14ac:dyDescent="0.25">
      <c r="F49" s="13">
        <v>47</v>
      </c>
      <c r="G49" s="7">
        <f t="shared" si="7"/>
        <v>1.6450000000000002</v>
      </c>
      <c r="H49" s="7">
        <f t="shared" si="1"/>
        <v>26.725490196078432</v>
      </c>
      <c r="I49" s="8">
        <f t="shared" si="8"/>
        <v>0.60790273556230989</v>
      </c>
      <c r="J49" s="8">
        <f t="shared" si="9"/>
        <v>3.7417461482024947E-2</v>
      </c>
      <c r="N49" s="7">
        <f t="shared" si="2"/>
        <v>1.6450000000000002</v>
      </c>
      <c r="O49" s="11">
        <f t="shared" si="3"/>
        <v>19.197183098591548</v>
      </c>
      <c r="P49" s="8">
        <f t="shared" si="10"/>
        <v>0.60790273556230989</v>
      </c>
      <c r="Q49" s="11">
        <f t="shared" si="11"/>
        <v>5.20909757887014E-2</v>
      </c>
      <c r="U49" s="7">
        <f t="shared" si="4"/>
        <v>1.6450000000000002</v>
      </c>
      <c r="V49" s="11">
        <f t="shared" si="15"/>
        <v>2.8634453781512601</v>
      </c>
      <c r="W49" s="8">
        <f t="shared" si="12"/>
        <v>0.60790273556230989</v>
      </c>
      <c r="X49" s="11">
        <f t="shared" si="13"/>
        <v>0.34922964049889954</v>
      </c>
      <c r="AB49" s="7">
        <f t="shared" si="5"/>
        <v>1.6450000000000002</v>
      </c>
      <c r="AC49" s="11">
        <f t="shared" si="6"/>
        <v>3.0790662650602409</v>
      </c>
      <c r="AD49" s="8">
        <f t="shared" si="14"/>
        <v>0.60790273556230989</v>
      </c>
      <c r="AE49" s="11">
        <f t="shared" si="14"/>
        <v>0.3247737833211054</v>
      </c>
    </row>
    <row r="50" spans="6:31" x14ac:dyDescent="0.25">
      <c r="F50" s="13">
        <v>48</v>
      </c>
      <c r="G50" s="7">
        <f t="shared" si="7"/>
        <v>1.6800000000000002</v>
      </c>
      <c r="H50" s="7">
        <f t="shared" si="1"/>
        <v>26.76923076923077</v>
      </c>
      <c r="I50" s="8">
        <f t="shared" si="8"/>
        <v>0.59523809523809523</v>
      </c>
      <c r="J50" s="8">
        <f t="shared" si="9"/>
        <v>3.7356321839080456E-2</v>
      </c>
      <c r="N50" s="7">
        <f t="shared" si="2"/>
        <v>1.6800000000000002</v>
      </c>
      <c r="O50" s="11">
        <f t="shared" si="3"/>
        <v>19.333333333333336</v>
      </c>
      <c r="P50" s="8">
        <f t="shared" si="10"/>
        <v>0.59523809523809523</v>
      </c>
      <c r="Q50" s="11">
        <f t="shared" si="11"/>
        <v>5.1724137931034475E-2</v>
      </c>
      <c r="U50" s="7">
        <f t="shared" si="4"/>
        <v>1.6800000000000002</v>
      </c>
      <c r="V50" s="11">
        <f t="shared" si="15"/>
        <v>2.8681318681318677</v>
      </c>
      <c r="W50" s="8">
        <f t="shared" si="12"/>
        <v>0.59523809523809523</v>
      </c>
      <c r="X50" s="11">
        <f t="shared" si="13"/>
        <v>0.34865900383141768</v>
      </c>
      <c r="AB50" s="7">
        <f t="shared" si="5"/>
        <v>1.6800000000000002</v>
      </c>
      <c r="AC50" s="11">
        <f t="shared" si="6"/>
        <v>3.0796460176991149</v>
      </c>
      <c r="AD50" s="8">
        <f t="shared" si="14"/>
        <v>0.59523809523809523</v>
      </c>
      <c r="AE50" s="11">
        <f t="shared" si="14"/>
        <v>0.32471264367816094</v>
      </c>
    </row>
    <row r="51" spans="6:31" x14ac:dyDescent="0.25">
      <c r="F51" s="13">
        <v>49</v>
      </c>
      <c r="G51" s="7">
        <f t="shared" si="7"/>
        <v>1.7150000000000001</v>
      </c>
      <c r="H51" s="7">
        <f t="shared" si="1"/>
        <v>26.811320754716981</v>
      </c>
      <c r="I51" s="8">
        <f t="shared" si="8"/>
        <v>0.58309037900874627</v>
      </c>
      <c r="J51" s="8">
        <f t="shared" si="9"/>
        <v>3.7297677691766361E-2</v>
      </c>
      <c r="N51" s="7">
        <f t="shared" si="2"/>
        <v>1.7150000000000001</v>
      </c>
      <c r="O51" s="11">
        <f t="shared" si="3"/>
        <v>19.465753424657532</v>
      </c>
      <c r="P51" s="8">
        <f t="shared" si="10"/>
        <v>0.58309037900874627</v>
      </c>
      <c r="Q51" s="11">
        <f t="shared" si="11"/>
        <v>5.1372273047149898E-2</v>
      </c>
      <c r="U51" s="7">
        <f t="shared" si="4"/>
        <v>1.7150000000000001</v>
      </c>
      <c r="V51" s="11">
        <f t="shared" si="15"/>
        <v>2.8726415094339619</v>
      </c>
      <c r="W51" s="8">
        <f t="shared" si="12"/>
        <v>0.58309037900874627</v>
      </c>
      <c r="X51" s="11">
        <f t="shared" si="13"/>
        <v>0.34811165845648606</v>
      </c>
      <c r="AB51" s="7">
        <f t="shared" si="5"/>
        <v>1.7150000000000001</v>
      </c>
      <c r="AC51" s="11">
        <f t="shared" si="6"/>
        <v>3.0802023121387281</v>
      </c>
      <c r="AD51" s="8">
        <f t="shared" si="14"/>
        <v>0.58309037900874627</v>
      </c>
      <c r="AE51" s="11">
        <f t="shared" si="14"/>
        <v>0.32465399953084684</v>
      </c>
    </row>
    <row r="52" spans="6:31" x14ac:dyDescent="0.25">
      <c r="F52" s="13">
        <v>50</v>
      </c>
      <c r="G52" s="7">
        <f t="shared" si="7"/>
        <v>1.7500000000000002</v>
      </c>
      <c r="H52" s="7">
        <f t="shared" si="1"/>
        <v>26.851851851851855</v>
      </c>
      <c r="I52" s="8">
        <f t="shared" si="8"/>
        <v>0.5714285714285714</v>
      </c>
      <c r="J52" s="8">
        <f t="shared" si="9"/>
        <v>3.7241379310344824E-2</v>
      </c>
      <c r="N52" s="7">
        <f t="shared" si="2"/>
        <v>1.7500000000000002</v>
      </c>
      <c r="O52" s="11">
        <f t="shared" si="3"/>
        <v>19.594594594594597</v>
      </c>
      <c r="P52" s="8">
        <f t="shared" si="10"/>
        <v>0.5714285714285714</v>
      </c>
      <c r="Q52" s="11">
        <f t="shared" si="11"/>
        <v>5.1034482758620686E-2</v>
      </c>
      <c r="U52" s="7">
        <f t="shared" si="4"/>
        <v>1.7500000000000002</v>
      </c>
      <c r="V52" s="11">
        <f t="shared" si="15"/>
        <v>2.876984126984127</v>
      </c>
      <c r="W52" s="8">
        <f t="shared" si="12"/>
        <v>0.5714285714285714</v>
      </c>
      <c r="X52" s="11">
        <f t="shared" si="13"/>
        <v>0.34758620689655173</v>
      </c>
      <c r="AB52" s="7">
        <f t="shared" si="5"/>
        <v>1.7500000000000002</v>
      </c>
      <c r="AC52" s="11">
        <f t="shared" si="6"/>
        <v>3.0807365439093481</v>
      </c>
      <c r="AD52" s="8">
        <f t="shared" si="14"/>
        <v>0.5714285714285714</v>
      </c>
      <c r="AE52" s="11">
        <f t="shared" si="14"/>
        <v>0.32459770114942532</v>
      </c>
    </row>
    <row r="53" spans="6:31" x14ac:dyDescent="0.25">
      <c r="F53" s="13">
        <v>51</v>
      </c>
      <c r="G53" s="7">
        <f t="shared" si="7"/>
        <v>1.7850000000000001</v>
      </c>
      <c r="H53" s="7">
        <f t="shared" si="1"/>
        <v>26.890909090909087</v>
      </c>
      <c r="I53" s="8">
        <f t="shared" si="8"/>
        <v>0.56022408963585435</v>
      </c>
      <c r="J53" s="8">
        <f t="shared" si="9"/>
        <v>3.7187288708586889E-2</v>
      </c>
      <c r="N53" s="7">
        <f t="shared" si="2"/>
        <v>1.7850000000000001</v>
      </c>
      <c r="O53" s="11">
        <f t="shared" si="3"/>
        <v>19.72</v>
      </c>
      <c r="P53" s="8">
        <f t="shared" si="10"/>
        <v>0.56022408963585435</v>
      </c>
      <c r="Q53" s="11">
        <f t="shared" si="11"/>
        <v>5.0709939148073029E-2</v>
      </c>
      <c r="U53" s="7">
        <f t="shared" si="4"/>
        <v>1.7850000000000001</v>
      </c>
      <c r="V53" s="11">
        <f t="shared" si="15"/>
        <v>2.8811688311688308</v>
      </c>
      <c r="W53" s="8">
        <f t="shared" si="12"/>
        <v>0.56022408963585435</v>
      </c>
      <c r="X53" s="11">
        <f t="shared" si="13"/>
        <v>0.34708136128014427</v>
      </c>
      <c r="AB53" s="7">
        <f t="shared" si="5"/>
        <v>1.7850000000000001</v>
      </c>
      <c r="AC53" s="11">
        <f t="shared" si="6"/>
        <v>3.0812499999999998</v>
      </c>
      <c r="AD53" s="8">
        <f t="shared" si="14"/>
        <v>0.56022408963585435</v>
      </c>
      <c r="AE53" s="11">
        <f t="shared" si="14"/>
        <v>0.32454361054766734</v>
      </c>
    </row>
    <row r="54" spans="6:31" x14ac:dyDescent="0.25">
      <c r="F54" s="13">
        <v>52</v>
      </c>
      <c r="G54" s="7">
        <f t="shared" si="7"/>
        <v>1.8200000000000003</v>
      </c>
      <c r="H54" s="7">
        <f t="shared" si="1"/>
        <v>26.928571428571427</v>
      </c>
      <c r="I54" s="8">
        <f t="shared" si="8"/>
        <v>0.54945054945054939</v>
      </c>
      <c r="J54" s="8">
        <f t="shared" si="9"/>
        <v>3.7135278514588858E-2</v>
      </c>
      <c r="N54" s="7">
        <f t="shared" si="2"/>
        <v>1.8200000000000003</v>
      </c>
      <c r="O54" s="11">
        <f t="shared" si="3"/>
        <v>19.842105263157897</v>
      </c>
      <c r="P54" s="8">
        <f t="shared" si="10"/>
        <v>0.54945054945054939</v>
      </c>
      <c r="Q54" s="11">
        <f t="shared" si="11"/>
        <v>5.0397877984084877E-2</v>
      </c>
      <c r="U54" s="7">
        <f t="shared" si="4"/>
        <v>1.8200000000000003</v>
      </c>
      <c r="V54" s="11">
        <f t="shared" si="15"/>
        <v>2.8852040816326525</v>
      </c>
      <c r="W54" s="8">
        <f t="shared" si="12"/>
        <v>0.54945054945054939</v>
      </c>
      <c r="X54" s="11">
        <f t="shared" si="13"/>
        <v>0.34659593280282941</v>
      </c>
      <c r="AB54" s="7">
        <f t="shared" si="5"/>
        <v>1.8200000000000003</v>
      </c>
      <c r="AC54" s="11">
        <f t="shared" si="6"/>
        <v>3.0817438692098089</v>
      </c>
      <c r="AD54" s="8">
        <f t="shared" si="14"/>
        <v>0.54945054945054939</v>
      </c>
      <c r="AE54" s="11">
        <f t="shared" si="14"/>
        <v>0.32449160035366936</v>
      </c>
    </row>
    <row r="55" spans="6:31" x14ac:dyDescent="0.25">
      <c r="F55" s="13">
        <v>53</v>
      </c>
      <c r="G55" s="7">
        <f t="shared" si="7"/>
        <v>1.8550000000000002</v>
      </c>
      <c r="H55" s="7">
        <f t="shared" si="1"/>
        <v>26.964912280701757</v>
      </c>
      <c r="I55" s="8">
        <f t="shared" si="8"/>
        <v>0.53908355795148244</v>
      </c>
      <c r="J55" s="8">
        <f t="shared" si="9"/>
        <v>3.7085230969420943E-2</v>
      </c>
      <c r="N55" s="7">
        <f t="shared" si="2"/>
        <v>1.8550000000000002</v>
      </c>
      <c r="O55" s="11">
        <f t="shared" si="3"/>
        <v>19.961038961038962</v>
      </c>
      <c r="P55" s="8">
        <f t="shared" si="10"/>
        <v>0.53908355795148244</v>
      </c>
      <c r="Q55" s="11">
        <f t="shared" si="11"/>
        <v>5.009759271307742E-2</v>
      </c>
      <c r="U55" s="7">
        <f t="shared" si="4"/>
        <v>1.8550000000000002</v>
      </c>
      <c r="V55" s="11">
        <f t="shared" si="15"/>
        <v>2.8890977443609023</v>
      </c>
      <c r="W55" s="8">
        <f t="shared" si="12"/>
        <v>0.53908355795148244</v>
      </c>
      <c r="X55" s="11">
        <f t="shared" si="13"/>
        <v>0.34612882238126219</v>
      </c>
      <c r="AB55" s="7">
        <f t="shared" si="5"/>
        <v>1.8550000000000002</v>
      </c>
      <c r="AC55" s="11">
        <f t="shared" si="6"/>
        <v>3.0822192513368982</v>
      </c>
      <c r="AD55" s="8">
        <f t="shared" si="14"/>
        <v>0.53908355795148244</v>
      </c>
      <c r="AE55" s="11">
        <f t="shared" si="14"/>
        <v>0.32444155280850145</v>
      </c>
    </row>
    <row r="56" spans="6:31" x14ac:dyDescent="0.25">
      <c r="F56" s="13">
        <v>54</v>
      </c>
      <c r="G56" s="7">
        <f t="shared" si="7"/>
        <v>1.8900000000000001</v>
      </c>
      <c r="H56" s="7">
        <f t="shared" si="1"/>
        <v>26.999999999999996</v>
      </c>
      <c r="I56" s="8">
        <f t="shared" si="8"/>
        <v>0.52910052910052907</v>
      </c>
      <c r="J56" s="8">
        <f t="shared" si="9"/>
        <v>3.7037037037037042E-2</v>
      </c>
      <c r="N56" s="7">
        <f t="shared" si="2"/>
        <v>1.8900000000000001</v>
      </c>
      <c r="O56" s="11">
        <f t="shared" si="3"/>
        <v>20.076923076923077</v>
      </c>
      <c r="P56" s="8">
        <f t="shared" si="10"/>
        <v>0.52910052910052907</v>
      </c>
      <c r="Q56" s="11">
        <f t="shared" si="11"/>
        <v>4.980842911877395E-2</v>
      </c>
      <c r="U56" s="7">
        <f t="shared" si="4"/>
        <v>1.8900000000000001</v>
      </c>
      <c r="V56" s="11">
        <f t="shared" si="15"/>
        <v>2.8928571428571423</v>
      </c>
      <c r="W56" s="8">
        <f t="shared" si="12"/>
        <v>0.52910052910052907</v>
      </c>
      <c r="X56" s="11">
        <f t="shared" si="13"/>
        <v>0.34567901234567905</v>
      </c>
      <c r="AB56" s="7">
        <f t="shared" si="5"/>
        <v>1.8900000000000001</v>
      </c>
      <c r="AC56" s="11">
        <f t="shared" si="6"/>
        <v>3.0826771653543306</v>
      </c>
      <c r="AD56" s="8">
        <f t="shared" si="14"/>
        <v>0.52910052910052907</v>
      </c>
      <c r="AE56" s="11">
        <f t="shared" si="14"/>
        <v>0.32439335887611753</v>
      </c>
    </row>
    <row r="57" spans="6:31" x14ac:dyDescent="0.25">
      <c r="F57" s="13">
        <v>55</v>
      </c>
      <c r="G57" s="7">
        <f t="shared" si="7"/>
        <v>1.9250000000000003</v>
      </c>
      <c r="H57" s="7">
        <f t="shared" si="1"/>
        <v>27.033898305084744</v>
      </c>
      <c r="I57" s="8">
        <f t="shared" si="8"/>
        <v>0.51948051948051943</v>
      </c>
      <c r="J57" s="8">
        <f t="shared" si="9"/>
        <v>3.6990595611285267E-2</v>
      </c>
      <c r="N57" s="7">
        <f t="shared" si="2"/>
        <v>1.9250000000000003</v>
      </c>
      <c r="O57" s="11">
        <f t="shared" si="3"/>
        <v>20.189873417721522</v>
      </c>
      <c r="P57" s="8">
        <f t="shared" si="10"/>
        <v>0.51948051948051943</v>
      </c>
      <c r="Q57" s="11">
        <f t="shared" si="11"/>
        <v>4.9529780564263319E-2</v>
      </c>
      <c r="U57" s="7">
        <f t="shared" si="4"/>
        <v>1.9250000000000003</v>
      </c>
      <c r="V57" s="11">
        <f t="shared" si="15"/>
        <v>2.8964891041162222</v>
      </c>
      <c r="W57" s="8">
        <f t="shared" si="12"/>
        <v>0.51948051948051943</v>
      </c>
      <c r="X57" s="11">
        <f t="shared" si="13"/>
        <v>0.34524555903866255</v>
      </c>
      <c r="AB57" s="7">
        <f t="shared" si="5"/>
        <v>1.9250000000000003</v>
      </c>
      <c r="AC57" s="11">
        <f t="shared" si="6"/>
        <v>3.0831185567010309</v>
      </c>
      <c r="AD57" s="8">
        <f t="shared" si="14"/>
        <v>0.51948051948051943</v>
      </c>
      <c r="AE57" s="11">
        <f t="shared" si="14"/>
        <v>0.32434691745036576</v>
      </c>
    </row>
    <row r="58" spans="6:31" x14ac:dyDescent="0.25">
      <c r="F58" s="13">
        <v>56</v>
      </c>
      <c r="G58" s="7">
        <f t="shared" si="7"/>
        <v>1.9600000000000002</v>
      </c>
      <c r="H58" s="7">
        <f t="shared" si="1"/>
        <v>27.066666666666666</v>
      </c>
      <c r="I58" s="8">
        <f t="shared" si="8"/>
        <v>0.51020408163265296</v>
      </c>
      <c r="J58" s="8">
        <f t="shared" si="9"/>
        <v>3.6945812807881777E-2</v>
      </c>
      <c r="N58" s="7">
        <f t="shared" si="2"/>
        <v>1.9600000000000002</v>
      </c>
      <c r="O58" s="11">
        <f t="shared" si="3"/>
        <v>20.3</v>
      </c>
      <c r="P58" s="8">
        <f t="shared" si="10"/>
        <v>0.51020408163265296</v>
      </c>
      <c r="Q58" s="11">
        <f t="shared" si="11"/>
        <v>4.926108374384236E-2</v>
      </c>
      <c r="U58" s="7">
        <f t="shared" si="4"/>
        <v>1.9600000000000002</v>
      </c>
      <c r="V58" s="11">
        <f t="shared" si="15"/>
        <v>2.9</v>
      </c>
      <c r="W58" s="8">
        <f t="shared" si="12"/>
        <v>0.51020408163265296</v>
      </c>
      <c r="X58" s="11">
        <f t="shared" si="13"/>
        <v>0.34482758620689657</v>
      </c>
      <c r="AB58" s="7">
        <f t="shared" si="5"/>
        <v>1.9600000000000002</v>
      </c>
      <c r="AC58" s="11">
        <f t="shared" si="6"/>
        <v>3.0835443037974684</v>
      </c>
      <c r="AD58" s="8">
        <f t="shared" si="14"/>
        <v>0.51020408163265296</v>
      </c>
      <c r="AE58" s="11">
        <f t="shared" si="14"/>
        <v>0.32430213464696223</v>
      </c>
    </row>
    <row r="59" spans="6:31" x14ac:dyDescent="0.25">
      <c r="F59" s="13">
        <v>57</v>
      </c>
      <c r="G59" s="7">
        <f t="shared" si="7"/>
        <v>1.9950000000000001</v>
      </c>
      <c r="H59" s="7">
        <f t="shared" si="1"/>
        <v>27.098360655737704</v>
      </c>
      <c r="I59" s="8">
        <f t="shared" si="8"/>
        <v>0.50125313283208017</v>
      </c>
      <c r="J59" s="8">
        <f t="shared" si="9"/>
        <v>3.6902601330913491E-2</v>
      </c>
      <c r="N59" s="7">
        <f t="shared" si="2"/>
        <v>1.9950000000000001</v>
      </c>
      <c r="O59" s="11">
        <f t="shared" si="3"/>
        <v>20.407407407407408</v>
      </c>
      <c r="P59" s="8">
        <f t="shared" si="10"/>
        <v>0.50125313283208017</v>
      </c>
      <c r="Q59" s="11">
        <f t="shared" si="11"/>
        <v>4.9001814882032667E-2</v>
      </c>
      <c r="U59" s="7">
        <f t="shared" si="4"/>
        <v>1.9950000000000001</v>
      </c>
      <c r="V59" s="11">
        <f t="shared" si="15"/>
        <v>2.9033957845433251</v>
      </c>
      <c r="W59" s="8">
        <f t="shared" si="12"/>
        <v>0.50125313283208017</v>
      </c>
      <c r="X59" s="11">
        <f t="shared" si="13"/>
        <v>0.34442427908852596</v>
      </c>
      <c r="AB59" s="7">
        <f t="shared" si="5"/>
        <v>1.9950000000000001</v>
      </c>
      <c r="AC59" s="11">
        <f t="shared" si="6"/>
        <v>3.0839552238805963</v>
      </c>
      <c r="AD59" s="8">
        <f t="shared" si="14"/>
        <v>0.50125313283208017</v>
      </c>
      <c r="AE59" s="11">
        <f t="shared" si="14"/>
        <v>0.32425892316999405</v>
      </c>
    </row>
    <row r="60" spans="6:31" x14ac:dyDescent="0.25">
      <c r="F60" s="13">
        <v>58</v>
      </c>
      <c r="G60" s="7">
        <f t="shared" si="7"/>
        <v>2.0300000000000002</v>
      </c>
      <c r="H60" s="7">
        <f t="shared" si="1"/>
        <v>27.129032258064512</v>
      </c>
      <c r="I60" s="8">
        <f t="shared" si="8"/>
        <v>0.4926108374384236</v>
      </c>
      <c r="J60" s="8">
        <f t="shared" si="9"/>
        <v>3.6860879904875153E-2</v>
      </c>
      <c r="N60" s="7">
        <f t="shared" si="2"/>
        <v>2.0300000000000002</v>
      </c>
      <c r="O60" s="11">
        <f t="shared" si="3"/>
        <v>20.512195121951219</v>
      </c>
      <c r="P60" s="8">
        <f t="shared" si="10"/>
        <v>0.4926108374384236</v>
      </c>
      <c r="Q60" s="11">
        <f t="shared" si="11"/>
        <v>4.8751486325802618E-2</v>
      </c>
      <c r="U60" s="7">
        <f t="shared" si="4"/>
        <v>2.0300000000000002</v>
      </c>
      <c r="V60" s="11">
        <f t="shared" si="15"/>
        <v>2.9066820276497691</v>
      </c>
      <c r="W60" s="8">
        <f t="shared" si="12"/>
        <v>0.4926108374384236</v>
      </c>
      <c r="X60" s="11">
        <f t="shared" si="13"/>
        <v>0.34403487911216812</v>
      </c>
      <c r="AB60" s="7">
        <f t="shared" si="5"/>
        <v>2.0300000000000002</v>
      </c>
      <c r="AC60" s="11">
        <f t="shared" si="6"/>
        <v>3.0843520782396081</v>
      </c>
      <c r="AD60" s="8">
        <f t="shared" si="14"/>
        <v>0.4926108374384236</v>
      </c>
      <c r="AE60" s="11">
        <f t="shared" si="14"/>
        <v>0.32421720174395569</v>
      </c>
    </row>
    <row r="61" spans="6:31" x14ac:dyDescent="0.25">
      <c r="F61" s="13">
        <v>59</v>
      </c>
      <c r="G61" s="7">
        <f t="shared" si="7"/>
        <v>2.0650000000000004</v>
      </c>
      <c r="H61" s="7">
        <f t="shared" si="1"/>
        <v>27.158730158730158</v>
      </c>
      <c r="I61" s="8">
        <f t="shared" si="8"/>
        <v>0.48426150121065364</v>
      </c>
      <c r="J61" s="8">
        <f t="shared" si="9"/>
        <v>3.6820572764465223E-2</v>
      </c>
      <c r="N61" s="7">
        <f t="shared" si="2"/>
        <v>2.0650000000000004</v>
      </c>
      <c r="O61" s="11">
        <f t="shared" si="3"/>
        <v>20.614457831325304</v>
      </c>
      <c r="P61" s="8">
        <f t="shared" si="10"/>
        <v>0.48426150121065364</v>
      </c>
      <c r="Q61" s="11">
        <f t="shared" si="11"/>
        <v>4.8509643483343072E-2</v>
      </c>
      <c r="U61" s="7">
        <f t="shared" si="4"/>
        <v>2.0650000000000004</v>
      </c>
      <c r="V61" s="11">
        <f t="shared" si="15"/>
        <v>2.9098639455782309</v>
      </c>
      <c r="W61" s="8">
        <f t="shared" si="12"/>
        <v>0.48426150121065364</v>
      </c>
      <c r="X61" s="11">
        <f t="shared" si="13"/>
        <v>0.3436586791350088</v>
      </c>
      <c r="AB61" s="7">
        <f t="shared" si="5"/>
        <v>2.0650000000000004</v>
      </c>
      <c r="AC61" s="11">
        <f t="shared" si="6"/>
        <v>3.0847355769230766</v>
      </c>
      <c r="AD61" s="8">
        <f t="shared" si="14"/>
        <v>0.48426150121065364</v>
      </c>
      <c r="AE61" s="11">
        <f t="shared" si="14"/>
        <v>0.32417689460354571</v>
      </c>
    </row>
    <row r="62" spans="6:31" x14ac:dyDescent="0.25">
      <c r="F62" s="13">
        <v>60</v>
      </c>
      <c r="G62" s="7">
        <f t="shared" si="7"/>
        <v>2.1</v>
      </c>
      <c r="H62" s="7">
        <f t="shared" si="1"/>
        <v>27.1875</v>
      </c>
      <c r="I62" s="8">
        <f t="shared" si="8"/>
        <v>0.47619047619047616</v>
      </c>
      <c r="J62" s="8">
        <f t="shared" si="9"/>
        <v>3.6781609195402298E-2</v>
      </c>
      <c r="N62" s="7">
        <f t="shared" si="2"/>
        <v>2.1</v>
      </c>
      <c r="O62" s="11">
        <f t="shared" si="3"/>
        <v>20.714285714285715</v>
      </c>
      <c r="P62" s="8">
        <f t="shared" si="10"/>
        <v>0.47619047619047616</v>
      </c>
      <c r="Q62" s="11">
        <f t="shared" si="11"/>
        <v>4.8275862068965517E-2</v>
      </c>
      <c r="U62" s="7">
        <f t="shared" si="4"/>
        <v>2.1</v>
      </c>
      <c r="V62" s="11">
        <f t="shared" si="15"/>
        <v>2.9129464285714279</v>
      </c>
      <c r="W62" s="8">
        <f t="shared" si="12"/>
        <v>0.47619047619047616</v>
      </c>
      <c r="X62" s="11">
        <f t="shared" si="13"/>
        <v>0.34329501915708821</v>
      </c>
      <c r="AB62" s="7">
        <f t="shared" si="5"/>
        <v>2.1</v>
      </c>
      <c r="AC62" s="11">
        <f t="shared" si="6"/>
        <v>3.0851063829787226</v>
      </c>
      <c r="AD62" s="8">
        <f t="shared" si="14"/>
        <v>0.47619047619047616</v>
      </c>
      <c r="AE62" s="11">
        <f t="shared" si="14"/>
        <v>0.32413793103448285</v>
      </c>
    </row>
    <row r="63" spans="6:31" x14ac:dyDescent="0.25">
      <c r="F63" s="13">
        <v>61</v>
      </c>
      <c r="G63" s="7">
        <f t="shared" si="7"/>
        <v>2.1350000000000002</v>
      </c>
      <c r="H63" s="7">
        <f t="shared" si="1"/>
        <v>27.215384615384615</v>
      </c>
      <c r="I63" s="8">
        <f t="shared" si="8"/>
        <v>0.46838407494145196</v>
      </c>
      <c r="J63" s="8">
        <f t="shared" si="9"/>
        <v>3.6743923120407009E-2</v>
      </c>
      <c r="N63" s="7">
        <f t="shared" si="2"/>
        <v>2.1350000000000002</v>
      </c>
      <c r="O63" s="11">
        <f t="shared" si="3"/>
        <v>20.811764705882354</v>
      </c>
      <c r="P63" s="8">
        <f t="shared" si="10"/>
        <v>0.46838407494145196</v>
      </c>
      <c r="Q63" s="11">
        <f t="shared" si="11"/>
        <v>4.8049745618993778E-2</v>
      </c>
      <c r="U63" s="7">
        <f t="shared" si="4"/>
        <v>2.1350000000000002</v>
      </c>
      <c r="V63" s="11">
        <f t="shared" si="15"/>
        <v>2.9159340659340653</v>
      </c>
      <c r="W63" s="8">
        <f t="shared" si="12"/>
        <v>0.46838407494145196</v>
      </c>
      <c r="X63" s="11">
        <f t="shared" si="13"/>
        <v>0.34294328245713218</v>
      </c>
      <c r="AB63" s="7">
        <f t="shared" si="5"/>
        <v>2.1350000000000002</v>
      </c>
      <c r="AC63" s="11">
        <f t="shared" si="6"/>
        <v>3.0854651162790692</v>
      </c>
      <c r="AD63" s="8">
        <f t="shared" si="14"/>
        <v>0.46838407494145196</v>
      </c>
      <c r="AE63" s="11">
        <f t="shared" si="14"/>
        <v>0.32410024495948753</v>
      </c>
    </row>
    <row r="64" spans="6:31" x14ac:dyDescent="0.25">
      <c r="F64" s="13">
        <v>62</v>
      </c>
      <c r="G64" s="7">
        <f t="shared" si="7"/>
        <v>2.1700000000000004</v>
      </c>
      <c r="H64" s="7">
        <f t="shared" si="1"/>
        <v>27.242424242424242</v>
      </c>
      <c r="I64" s="8">
        <f t="shared" si="8"/>
        <v>0.46082949308755755</v>
      </c>
      <c r="J64" s="8">
        <f t="shared" si="9"/>
        <v>3.6707452725250278E-2</v>
      </c>
      <c r="N64" s="7">
        <f t="shared" si="2"/>
        <v>2.1700000000000004</v>
      </c>
      <c r="O64" s="11">
        <f t="shared" si="3"/>
        <v>20.90697674418605</v>
      </c>
      <c r="P64" s="8">
        <f t="shared" si="10"/>
        <v>0.46082949308755755</v>
      </c>
      <c r="Q64" s="11">
        <f t="shared" si="11"/>
        <v>4.7830923248053388E-2</v>
      </c>
      <c r="U64" s="7">
        <f t="shared" si="4"/>
        <v>2.1700000000000004</v>
      </c>
      <c r="V64" s="11">
        <f t="shared" si="15"/>
        <v>2.9188311688311686</v>
      </c>
      <c r="W64" s="8">
        <f t="shared" si="12"/>
        <v>0.46082949308755755</v>
      </c>
      <c r="X64" s="11">
        <f t="shared" si="13"/>
        <v>0.34260289210233597</v>
      </c>
      <c r="AB64" s="7">
        <f t="shared" si="5"/>
        <v>2.1700000000000004</v>
      </c>
      <c r="AC64" s="11">
        <f t="shared" si="6"/>
        <v>3.0858123569794045</v>
      </c>
      <c r="AD64" s="8">
        <f t="shared" si="14"/>
        <v>0.46082949308755755</v>
      </c>
      <c r="AE64" s="11">
        <f t="shared" si="14"/>
        <v>0.32406377456433078</v>
      </c>
    </row>
    <row r="65" spans="6:31" x14ac:dyDescent="0.25">
      <c r="F65" s="13">
        <v>63</v>
      </c>
      <c r="G65" s="7">
        <f t="shared" si="7"/>
        <v>2.2050000000000001</v>
      </c>
      <c r="H65" s="7">
        <f t="shared" si="1"/>
        <v>27.268656716417908</v>
      </c>
      <c r="I65" s="8">
        <f t="shared" si="8"/>
        <v>0.45351473922902491</v>
      </c>
      <c r="J65" s="8">
        <f t="shared" si="9"/>
        <v>3.6672140120415989E-2</v>
      </c>
      <c r="N65" s="7">
        <f t="shared" si="2"/>
        <v>2.2050000000000001</v>
      </c>
      <c r="O65" s="11">
        <f t="shared" si="3"/>
        <v>21</v>
      </c>
      <c r="P65" s="8">
        <f t="shared" si="10"/>
        <v>0.45351473922902491</v>
      </c>
      <c r="Q65" s="11">
        <f t="shared" si="11"/>
        <v>4.7619047619047616E-2</v>
      </c>
      <c r="U65" s="7">
        <f t="shared" si="4"/>
        <v>2.2050000000000001</v>
      </c>
      <c r="V65" s="11">
        <f t="shared" si="15"/>
        <v>2.9216417910447756</v>
      </c>
      <c r="W65" s="8">
        <f t="shared" si="12"/>
        <v>0.45351473922902491</v>
      </c>
      <c r="X65" s="11">
        <f t="shared" si="13"/>
        <v>0.34227330779054921</v>
      </c>
      <c r="AB65" s="7">
        <f t="shared" si="5"/>
        <v>2.2050000000000001</v>
      </c>
      <c r="AC65" s="11">
        <f t="shared" si="6"/>
        <v>3.0861486486486482</v>
      </c>
      <c r="AD65" s="8">
        <f t="shared" si="14"/>
        <v>0.45351473922902491</v>
      </c>
      <c r="AE65" s="11">
        <f t="shared" si="14"/>
        <v>0.32402846195949647</v>
      </c>
    </row>
    <row r="66" spans="6:31" x14ac:dyDescent="0.25">
      <c r="F66" s="13">
        <v>64</v>
      </c>
      <c r="G66" s="7">
        <f t="shared" si="7"/>
        <v>2.2400000000000002</v>
      </c>
      <c r="H66" s="7">
        <f t="shared" si="1"/>
        <v>27.294117647058822</v>
      </c>
      <c r="I66" s="8">
        <f t="shared" si="8"/>
        <v>0.4464285714285714</v>
      </c>
      <c r="J66" s="8">
        <f t="shared" si="9"/>
        <v>3.6637931034482762E-2</v>
      </c>
      <c r="N66" s="7">
        <f t="shared" si="2"/>
        <v>2.2400000000000002</v>
      </c>
      <c r="O66" s="11">
        <f t="shared" si="3"/>
        <v>21.090909090909093</v>
      </c>
      <c r="P66" s="8">
        <f t="shared" si="10"/>
        <v>0.4464285714285714</v>
      </c>
      <c r="Q66" s="11">
        <f t="shared" si="11"/>
        <v>4.7413793103448273E-2</v>
      </c>
      <c r="U66" s="7">
        <f t="shared" si="4"/>
        <v>2.2400000000000002</v>
      </c>
      <c r="V66" s="11">
        <f t="shared" ref="V66:V102" si="16">$E$2/(1+$T$3/$T$2)*$G66/($E$3+$G66)</f>
        <v>2.924369747899159</v>
      </c>
      <c r="W66" s="8">
        <f t="shared" si="12"/>
        <v>0.4464285714285714</v>
      </c>
      <c r="X66" s="11">
        <f t="shared" si="13"/>
        <v>0.3419540229885058</v>
      </c>
      <c r="AB66" s="7">
        <f t="shared" si="5"/>
        <v>2.2400000000000002</v>
      </c>
      <c r="AC66" s="11">
        <f t="shared" si="6"/>
        <v>3.086474501108647</v>
      </c>
      <c r="AD66" s="8">
        <f t="shared" si="14"/>
        <v>0.4464285714285714</v>
      </c>
      <c r="AE66" s="11">
        <f t="shared" si="14"/>
        <v>0.32399425287356326</v>
      </c>
    </row>
    <row r="67" spans="6:31" x14ac:dyDescent="0.25">
      <c r="F67" s="13">
        <v>65</v>
      </c>
      <c r="G67" s="7">
        <f t="shared" si="7"/>
        <v>2.2750000000000004</v>
      </c>
      <c r="H67" s="7">
        <f t="shared" ref="H67:H102" si="17">$E$2*G67/($E$3+G67)</f>
        <v>27.318840579710145</v>
      </c>
      <c r="I67" s="8">
        <f t="shared" si="8"/>
        <v>0.4395604395604395</v>
      </c>
      <c r="J67" s="8">
        <f t="shared" si="9"/>
        <v>3.6604774535809022E-2</v>
      </c>
      <c r="N67" s="7">
        <f t="shared" ref="N67:N102" si="18">$G67</f>
        <v>2.2750000000000004</v>
      </c>
      <c r="O67" s="11">
        <f t="shared" ref="O67:O102" si="19">$E$2*$G67/($E$3*(1+$M$3/$M$2)+$G67)</f>
        <v>21.179775280898877</v>
      </c>
      <c r="P67" s="8">
        <f t="shared" si="10"/>
        <v>0.4395604395604395</v>
      </c>
      <c r="Q67" s="11">
        <f t="shared" si="11"/>
        <v>4.7214854111405836E-2</v>
      </c>
      <c r="U67" s="7">
        <f t="shared" ref="U67:U102" si="20">$G67</f>
        <v>2.2750000000000004</v>
      </c>
      <c r="V67" s="11">
        <f t="shared" si="16"/>
        <v>2.9270186335403725</v>
      </c>
      <c r="W67" s="8">
        <f t="shared" si="12"/>
        <v>0.4395604395604395</v>
      </c>
      <c r="X67" s="11">
        <f t="shared" si="13"/>
        <v>0.34164456233421753</v>
      </c>
      <c r="AB67" s="7">
        <f t="shared" ref="AB67:AB102" si="21">$G67</f>
        <v>2.2750000000000004</v>
      </c>
      <c r="AC67" s="11">
        <f t="shared" ref="AC67:AC102" si="22">$E$2/(1+$T$3/$T$2)*$G67/($E$3/(1+$T$3/$T$2)+$G67)</f>
        <v>3.0867903930131</v>
      </c>
      <c r="AD67" s="8">
        <f t="shared" si="14"/>
        <v>0.4395604395604395</v>
      </c>
      <c r="AE67" s="11">
        <f t="shared" si="14"/>
        <v>0.32396109637488951</v>
      </c>
    </row>
    <row r="68" spans="6:31" x14ac:dyDescent="0.25">
      <c r="F68" s="13">
        <v>66</v>
      </c>
      <c r="G68" s="7">
        <f t="shared" ref="G68:G102" si="23">$B$3/$B$4*F68</f>
        <v>2.31</v>
      </c>
      <c r="H68" s="7">
        <f t="shared" si="17"/>
        <v>27.342857142857138</v>
      </c>
      <c r="I68" s="8">
        <f t="shared" ref="I68:I102" si="24">1/G68</f>
        <v>0.4329004329004329</v>
      </c>
      <c r="J68" s="8">
        <f t="shared" ref="J68:J102" si="25">1/H68</f>
        <v>3.6572622779519337E-2</v>
      </c>
      <c r="N68" s="7">
        <f t="shared" si="18"/>
        <v>2.31</v>
      </c>
      <c r="O68" s="11">
        <f t="shared" si="19"/>
        <v>21.266666666666666</v>
      </c>
      <c r="P68" s="8">
        <f t="shared" ref="P68:P102" si="26">1/N68</f>
        <v>0.4329004329004329</v>
      </c>
      <c r="Q68" s="11">
        <f t="shared" ref="Q68:Q102" si="27">1/O68</f>
        <v>4.7021943573667714E-2</v>
      </c>
      <c r="U68" s="7">
        <f t="shared" si="20"/>
        <v>2.31</v>
      </c>
      <c r="V68" s="11">
        <f t="shared" si="16"/>
        <v>2.9295918367346934</v>
      </c>
      <c r="W68" s="8">
        <f t="shared" ref="W68:W102" si="28">1/U68</f>
        <v>0.4329004329004329</v>
      </c>
      <c r="X68" s="11">
        <f t="shared" ref="X68:X102" si="29">1/V68</f>
        <v>0.34134447927551381</v>
      </c>
      <c r="AB68" s="7">
        <f t="shared" si="21"/>
        <v>2.31</v>
      </c>
      <c r="AC68" s="11">
        <f t="shared" si="22"/>
        <v>3.0870967741935478</v>
      </c>
      <c r="AD68" s="8">
        <f t="shared" ref="AD68:AE102" si="30">1/AB68</f>
        <v>0.4329004329004329</v>
      </c>
      <c r="AE68" s="11">
        <f t="shared" si="30"/>
        <v>0.32392894461859983</v>
      </c>
    </row>
    <row r="69" spans="6:31" x14ac:dyDescent="0.25">
      <c r="F69" s="13">
        <v>67</v>
      </c>
      <c r="G69" s="7">
        <f t="shared" si="23"/>
        <v>2.3450000000000002</v>
      </c>
      <c r="H69" s="7">
        <f t="shared" si="17"/>
        <v>27.366197183098592</v>
      </c>
      <c r="I69" s="8">
        <f t="shared" si="24"/>
        <v>0.42643923240938164</v>
      </c>
      <c r="J69" s="8">
        <f t="shared" si="25"/>
        <v>3.6541430777148741E-2</v>
      </c>
      <c r="N69" s="7">
        <f t="shared" si="18"/>
        <v>2.3450000000000002</v>
      </c>
      <c r="O69" s="11">
        <f t="shared" si="19"/>
        <v>21.351648351648354</v>
      </c>
      <c r="P69" s="8">
        <f t="shared" si="26"/>
        <v>0.42643923240938164</v>
      </c>
      <c r="Q69" s="11">
        <f t="shared" si="27"/>
        <v>4.6834791559444151E-2</v>
      </c>
      <c r="U69" s="7">
        <f t="shared" si="20"/>
        <v>2.3450000000000002</v>
      </c>
      <c r="V69" s="11">
        <f t="shared" si="16"/>
        <v>2.9320925553319914</v>
      </c>
      <c r="W69" s="8">
        <f t="shared" si="28"/>
        <v>0.42643923240938164</v>
      </c>
      <c r="X69" s="11">
        <f t="shared" si="29"/>
        <v>0.34105335392005498</v>
      </c>
      <c r="AB69" s="7">
        <f t="shared" si="21"/>
        <v>2.3450000000000002</v>
      </c>
      <c r="AC69" s="11">
        <f t="shared" si="22"/>
        <v>3.0873940677966099</v>
      </c>
      <c r="AD69" s="8">
        <f t="shared" si="30"/>
        <v>0.42643923240938164</v>
      </c>
      <c r="AE69" s="11">
        <f t="shared" si="30"/>
        <v>0.32389775261622922</v>
      </c>
    </row>
    <row r="70" spans="6:31" x14ac:dyDescent="0.25">
      <c r="F70" s="13">
        <v>68</v>
      </c>
      <c r="G70" s="7">
        <f t="shared" si="23"/>
        <v>2.3800000000000003</v>
      </c>
      <c r="H70" s="7">
        <f t="shared" si="17"/>
        <v>27.388888888888889</v>
      </c>
      <c r="I70" s="8">
        <f t="shared" si="24"/>
        <v>0.42016806722689071</v>
      </c>
      <c r="J70" s="8">
        <f t="shared" si="25"/>
        <v>3.6511156186612576E-2</v>
      </c>
      <c r="N70" s="7">
        <f t="shared" si="18"/>
        <v>2.3800000000000003</v>
      </c>
      <c r="O70" s="11">
        <f t="shared" si="19"/>
        <v>21.434782608695652</v>
      </c>
      <c r="P70" s="8">
        <f t="shared" si="26"/>
        <v>0.42016806722689071</v>
      </c>
      <c r="Q70" s="11">
        <f t="shared" si="27"/>
        <v>4.665314401622718E-2</v>
      </c>
      <c r="U70" s="7">
        <f t="shared" si="20"/>
        <v>2.3800000000000003</v>
      </c>
      <c r="V70" s="11">
        <f t="shared" si="16"/>
        <v>2.9345238095238093</v>
      </c>
      <c r="W70" s="8">
        <f t="shared" si="28"/>
        <v>0.42016806722689071</v>
      </c>
      <c r="X70" s="11">
        <f t="shared" si="29"/>
        <v>0.34077079107505076</v>
      </c>
      <c r="AB70" s="7">
        <f t="shared" si="21"/>
        <v>2.3800000000000003</v>
      </c>
      <c r="AC70" s="11">
        <f t="shared" si="22"/>
        <v>3.0876826722338202</v>
      </c>
      <c r="AD70" s="8">
        <f t="shared" si="30"/>
        <v>0.42016806722689071</v>
      </c>
      <c r="AE70" s="11">
        <f t="shared" si="30"/>
        <v>0.32386747802569305</v>
      </c>
    </row>
    <row r="71" spans="6:31" x14ac:dyDescent="0.25">
      <c r="F71" s="13">
        <v>69</v>
      </c>
      <c r="G71" s="7">
        <f t="shared" si="23"/>
        <v>2.415</v>
      </c>
      <c r="H71" s="7">
        <f t="shared" si="17"/>
        <v>27.410958904109584</v>
      </c>
      <c r="I71" s="8">
        <f t="shared" si="24"/>
        <v>0.41407867494824013</v>
      </c>
      <c r="J71" s="8">
        <f t="shared" si="25"/>
        <v>3.6481759120439786E-2</v>
      </c>
      <c r="N71" s="7">
        <f t="shared" si="18"/>
        <v>2.415</v>
      </c>
      <c r="O71" s="11">
        <f t="shared" si="19"/>
        <v>21.516129032258064</v>
      </c>
      <c r="P71" s="8">
        <f t="shared" si="26"/>
        <v>0.41407867494824013</v>
      </c>
      <c r="Q71" s="11">
        <f t="shared" si="27"/>
        <v>4.6476761619190406E-2</v>
      </c>
      <c r="U71" s="7">
        <f t="shared" si="20"/>
        <v>2.415</v>
      </c>
      <c r="V71" s="11">
        <f t="shared" si="16"/>
        <v>2.9368884540117413</v>
      </c>
      <c r="W71" s="8">
        <f t="shared" si="28"/>
        <v>0.41407867494824013</v>
      </c>
      <c r="X71" s="11">
        <f t="shared" si="29"/>
        <v>0.340496418457438</v>
      </c>
      <c r="AB71" s="7">
        <f t="shared" si="21"/>
        <v>2.415</v>
      </c>
      <c r="AC71" s="11">
        <f t="shared" si="22"/>
        <v>3.0879629629629624</v>
      </c>
      <c r="AD71" s="8">
        <f t="shared" si="30"/>
        <v>0.41407867494824013</v>
      </c>
      <c r="AE71" s="11">
        <f t="shared" si="30"/>
        <v>0.32383808095952032</v>
      </c>
    </row>
    <row r="72" spans="6:31" x14ac:dyDescent="0.25">
      <c r="F72" s="13">
        <v>70</v>
      </c>
      <c r="G72" s="7">
        <f t="shared" si="23"/>
        <v>2.4500000000000002</v>
      </c>
      <c r="H72" s="7">
        <f t="shared" si="17"/>
        <v>27.432432432432435</v>
      </c>
      <c r="I72" s="8">
        <f t="shared" si="24"/>
        <v>0.4081632653061224</v>
      </c>
      <c r="J72" s="8">
        <f t="shared" si="25"/>
        <v>3.6453201970443348E-2</v>
      </c>
      <c r="N72" s="7">
        <f t="shared" si="18"/>
        <v>2.4500000000000002</v>
      </c>
      <c r="O72" s="11">
        <f t="shared" si="19"/>
        <v>21.595744680851066</v>
      </c>
      <c r="P72" s="8">
        <f t="shared" si="26"/>
        <v>0.4081632653061224</v>
      </c>
      <c r="Q72" s="11">
        <f t="shared" si="27"/>
        <v>4.6305418719211816E-2</v>
      </c>
      <c r="U72" s="7">
        <f t="shared" si="20"/>
        <v>2.4500000000000002</v>
      </c>
      <c r="V72" s="11">
        <f t="shared" si="16"/>
        <v>2.9391891891891886</v>
      </c>
      <c r="W72" s="8">
        <f t="shared" si="28"/>
        <v>0.4081632653061224</v>
      </c>
      <c r="X72" s="11">
        <f t="shared" si="29"/>
        <v>0.34022988505747132</v>
      </c>
      <c r="AB72" s="7">
        <f t="shared" si="21"/>
        <v>2.4500000000000002</v>
      </c>
      <c r="AC72" s="11">
        <f t="shared" si="22"/>
        <v>3.0882352941176467</v>
      </c>
      <c r="AD72" s="8">
        <f t="shared" si="30"/>
        <v>0.4081632653061224</v>
      </c>
      <c r="AE72" s="11">
        <f t="shared" si="30"/>
        <v>0.32380952380952382</v>
      </c>
    </row>
    <row r="73" spans="6:31" x14ac:dyDescent="0.25">
      <c r="F73" s="13">
        <v>71</v>
      </c>
      <c r="G73" s="7">
        <f t="shared" si="23"/>
        <v>2.4850000000000003</v>
      </c>
      <c r="H73" s="7">
        <f t="shared" si="17"/>
        <v>27.453333333333333</v>
      </c>
      <c r="I73" s="8">
        <f t="shared" si="24"/>
        <v>0.40241448692152915</v>
      </c>
      <c r="J73" s="8">
        <f t="shared" si="25"/>
        <v>3.6425449247207385E-2</v>
      </c>
      <c r="N73" s="7">
        <f t="shared" si="18"/>
        <v>2.4850000000000003</v>
      </c>
      <c r="O73" s="11">
        <f t="shared" si="19"/>
        <v>21.673684210526318</v>
      </c>
      <c r="P73" s="8">
        <f t="shared" si="26"/>
        <v>0.40241448692152915</v>
      </c>
      <c r="Q73" s="11">
        <f t="shared" si="27"/>
        <v>4.613890237979601E-2</v>
      </c>
      <c r="U73" s="7">
        <f t="shared" si="20"/>
        <v>2.4850000000000003</v>
      </c>
      <c r="V73" s="11">
        <f t="shared" si="16"/>
        <v>2.9414285714285713</v>
      </c>
      <c r="W73" s="8">
        <f t="shared" si="28"/>
        <v>0.40241448692152915</v>
      </c>
      <c r="X73" s="11">
        <f t="shared" si="29"/>
        <v>0.33997085964060225</v>
      </c>
      <c r="AB73" s="7">
        <f t="shared" si="21"/>
        <v>2.4850000000000003</v>
      </c>
      <c r="AC73" s="11">
        <f t="shared" si="22"/>
        <v>3.0884999999999998</v>
      </c>
      <c r="AD73" s="8">
        <f t="shared" si="30"/>
        <v>0.40241448692152915</v>
      </c>
      <c r="AE73" s="11">
        <f t="shared" si="30"/>
        <v>0.32378177108628786</v>
      </c>
    </row>
    <row r="74" spans="6:31" x14ac:dyDescent="0.25">
      <c r="F74" s="13">
        <v>72</v>
      </c>
      <c r="G74" s="7">
        <f t="shared" si="23"/>
        <v>2.5200000000000005</v>
      </c>
      <c r="H74" s="7">
        <f t="shared" si="17"/>
        <v>27.473684210526315</v>
      </c>
      <c r="I74" s="8">
        <f t="shared" si="24"/>
        <v>0.39682539682539675</v>
      </c>
      <c r="J74" s="8">
        <f t="shared" si="25"/>
        <v>3.6398467432950193E-2</v>
      </c>
      <c r="N74" s="7">
        <f t="shared" si="18"/>
        <v>2.5200000000000005</v>
      </c>
      <c r="O74" s="11">
        <f t="shared" si="19"/>
        <v>21.75</v>
      </c>
      <c r="P74" s="8">
        <f t="shared" si="26"/>
        <v>0.39682539682539675</v>
      </c>
      <c r="Q74" s="11">
        <f t="shared" si="27"/>
        <v>4.5977011494252873E-2</v>
      </c>
      <c r="U74" s="7">
        <f t="shared" si="20"/>
        <v>2.5200000000000005</v>
      </c>
      <c r="V74" s="11">
        <f t="shared" si="16"/>
        <v>2.9436090225563905</v>
      </c>
      <c r="W74" s="8">
        <f t="shared" si="28"/>
        <v>0.39682539682539675</v>
      </c>
      <c r="X74" s="11">
        <f t="shared" si="29"/>
        <v>0.33971902937420184</v>
      </c>
      <c r="AB74" s="7">
        <f t="shared" si="21"/>
        <v>2.5200000000000005</v>
      </c>
      <c r="AC74" s="11">
        <f t="shared" si="22"/>
        <v>3.0887573964497035</v>
      </c>
      <c r="AD74" s="8">
        <f t="shared" si="30"/>
        <v>0.39682539682539675</v>
      </c>
      <c r="AE74" s="11">
        <f t="shared" si="30"/>
        <v>0.32375478927203072</v>
      </c>
    </row>
    <row r="75" spans="6:31" x14ac:dyDescent="0.25">
      <c r="F75" s="13">
        <v>73</v>
      </c>
      <c r="G75" s="7">
        <f t="shared" si="23"/>
        <v>2.5550000000000002</v>
      </c>
      <c r="H75" s="7">
        <f t="shared" si="17"/>
        <v>27.493506493506491</v>
      </c>
      <c r="I75" s="8">
        <f t="shared" si="24"/>
        <v>0.39138943248532287</v>
      </c>
      <c r="J75" s="8">
        <f t="shared" si="25"/>
        <v>3.6372224846480873E-2</v>
      </c>
      <c r="N75" s="7">
        <f t="shared" si="18"/>
        <v>2.5550000000000002</v>
      </c>
      <c r="O75" s="11">
        <f t="shared" si="19"/>
        <v>21.824742268041238</v>
      </c>
      <c r="P75" s="8">
        <f t="shared" si="26"/>
        <v>0.39138943248532287</v>
      </c>
      <c r="Q75" s="11">
        <f t="shared" si="27"/>
        <v>4.5819555975436937E-2</v>
      </c>
      <c r="U75" s="7">
        <f t="shared" si="20"/>
        <v>2.5550000000000002</v>
      </c>
      <c r="V75" s="11">
        <f t="shared" si="16"/>
        <v>2.945732838589981</v>
      </c>
      <c r="W75" s="8">
        <f t="shared" si="28"/>
        <v>0.39138943248532287</v>
      </c>
      <c r="X75" s="11">
        <f t="shared" si="29"/>
        <v>0.33947409856715483</v>
      </c>
      <c r="AB75" s="7">
        <f t="shared" si="21"/>
        <v>2.5550000000000002</v>
      </c>
      <c r="AC75" s="11">
        <f t="shared" si="22"/>
        <v>3.089007782101167</v>
      </c>
      <c r="AD75" s="8">
        <f t="shared" si="30"/>
        <v>0.39138943248532287</v>
      </c>
      <c r="AE75" s="11">
        <f t="shared" si="30"/>
        <v>0.32372854668556134</v>
      </c>
    </row>
    <row r="76" spans="6:31" x14ac:dyDescent="0.25">
      <c r="F76" s="13">
        <v>74</v>
      </c>
      <c r="G76" s="7">
        <f t="shared" si="23"/>
        <v>2.5900000000000003</v>
      </c>
      <c r="H76" s="7">
        <f t="shared" si="17"/>
        <v>27.512820512820515</v>
      </c>
      <c r="I76" s="8">
        <f t="shared" si="24"/>
        <v>0.38610038610038605</v>
      </c>
      <c r="J76" s="8">
        <f t="shared" si="25"/>
        <v>3.6346691519105308E-2</v>
      </c>
      <c r="N76" s="7">
        <f t="shared" si="18"/>
        <v>2.5900000000000003</v>
      </c>
      <c r="O76" s="11">
        <f t="shared" si="19"/>
        <v>21.897959183673471</v>
      </c>
      <c r="P76" s="8">
        <f t="shared" si="26"/>
        <v>0.38610038610038605</v>
      </c>
      <c r="Q76" s="11">
        <f t="shared" si="27"/>
        <v>4.5666356011183594E-2</v>
      </c>
      <c r="U76" s="7">
        <f t="shared" si="20"/>
        <v>2.5900000000000003</v>
      </c>
      <c r="V76" s="11">
        <f t="shared" si="16"/>
        <v>2.9478021978021971</v>
      </c>
      <c r="W76" s="8">
        <f t="shared" si="28"/>
        <v>0.38610038610038605</v>
      </c>
      <c r="X76" s="11">
        <f t="shared" si="29"/>
        <v>0.33923578751164968</v>
      </c>
      <c r="AB76" s="7">
        <f t="shared" si="21"/>
        <v>2.5900000000000003</v>
      </c>
      <c r="AC76" s="11">
        <f t="shared" si="22"/>
        <v>3.0892514395393467</v>
      </c>
      <c r="AD76" s="8">
        <f t="shared" si="30"/>
        <v>0.38610038610038605</v>
      </c>
      <c r="AE76" s="11">
        <f t="shared" si="30"/>
        <v>0.32370301335818585</v>
      </c>
    </row>
    <row r="77" spans="6:31" x14ac:dyDescent="0.25">
      <c r="F77" s="13">
        <v>75</v>
      </c>
      <c r="G77" s="7">
        <f t="shared" si="23"/>
        <v>2.6250000000000004</v>
      </c>
      <c r="H77" s="7">
        <f t="shared" si="17"/>
        <v>27.531645569620252</v>
      </c>
      <c r="I77" s="8">
        <f t="shared" si="24"/>
        <v>0.38095238095238088</v>
      </c>
      <c r="J77" s="8">
        <f t="shared" si="25"/>
        <v>3.6321839080459772E-2</v>
      </c>
      <c r="N77" s="7">
        <f t="shared" si="18"/>
        <v>2.6250000000000004</v>
      </c>
      <c r="O77" s="11">
        <f t="shared" si="19"/>
        <v>21.969696969696972</v>
      </c>
      <c r="P77" s="8">
        <f t="shared" si="26"/>
        <v>0.38095238095238088</v>
      </c>
      <c r="Q77" s="11">
        <f t="shared" si="27"/>
        <v>4.551724137931034E-2</v>
      </c>
      <c r="U77" s="7">
        <f t="shared" si="20"/>
        <v>2.6250000000000004</v>
      </c>
      <c r="V77" s="11">
        <f t="shared" si="16"/>
        <v>2.9498191681735979</v>
      </c>
      <c r="W77" s="8">
        <f t="shared" si="28"/>
        <v>0.38095238095238088</v>
      </c>
      <c r="X77" s="11">
        <f t="shared" si="29"/>
        <v>0.33900383141762458</v>
      </c>
      <c r="AB77" s="7">
        <f t="shared" si="21"/>
        <v>2.6250000000000004</v>
      </c>
      <c r="AC77" s="11">
        <f t="shared" si="22"/>
        <v>3.0894886363636358</v>
      </c>
      <c r="AD77" s="8">
        <f t="shared" si="30"/>
        <v>0.38095238095238088</v>
      </c>
      <c r="AE77" s="11">
        <f t="shared" si="30"/>
        <v>0.32367816091954027</v>
      </c>
    </row>
    <row r="78" spans="6:31" x14ac:dyDescent="0.25">
      <c r="F78" s="13">
        <v>76</v>
      </c>
      <c r="G78" s="7">
        <f t="shared" si="23"/>
        <v>2.66</v>
      </c>
      <c r="H78" s="7">
        <f t="shared" si="17"/>
        <v>27.549999999999997</v>
      </c>
      <c r="I78" s="8">
        <f t="shared" si="24"/>
        <v>0.37593984962406013</v>
      </c>
      <c r="J78" s="8">
        <f t="shared" si="25"/>
        <v>3.6297640653357534E-2</v>
      </c>
      <c r="N78" s="7">
        <f t="shared" si="18"/>
        <v>2.66</v>
      </c>
      <c r="O78" s="11">
        <f t="shared" si="19"/>
        <v>22.04</v>
      </c>
      <c r="P78" s="8">
        <f t="shared" si="26"/>
        <v>0.37593984962406013</v>
      </c>
      <c r="Q78" s="11">
        <f t="shared" si="27"/>
        <v>4.5372050816696916E-2</v>
      </c>
      <c r="U78" s="7">
        <f t="shared" si="20"/>
        <v>2.66</v>
      </c>
      <c r="V78" s="11">
        <f t="shared" si="16"/>
        <v>2.9517857142857138</v>
      </c>
      <c r="W78" s="8">
        <f t="shared" si="28"/>
        <v>0.37593984962406013</v>
      </c>
      <c r="X78" s="11">
        <f t="shared" si="29"/>
        <v>0.33877797943133703</v>
      </c>
      <c r="AB78" s="7">
        <f t="shared" si="21"/>
        <v>2.66</v>
      </c>
      <c r="AC78" s="11">
        <f t="shared" si="22"/>
        <v>3.0897196261682236</v>
      </c>
      <c r="AD78" s="8">
        <f t="shared" si="30"/>
        <v>0.37593984962406013</v>
      </c>
      <c r="AE78" s="11">
        <f t="shared" si="30"/>
        <v>0.32365396249243805</v>
      </c>
    </row>
    <row r="79" spans="6:31" x14ac:dyDescent="0.25">
      <c r="F79" s="13">
        <v>77</v>
      </c>
      <c r="G79" s="7">
        <f t="shared" si="23"/>
        <v>2.6950000000000003</v>
      </c>
      <c r="H79" s="7">
        <f t="shared" si="17"/>
        <v>27.567901234567898</v>
      </c>
      <c r="I79" s="8">
        <f t="shared" si="24"/>
        <v>0.37105751391465674</v>
      </c>
      <c r="J79" s="8">
        <f t="shared" si="25"/>
        <v>3.6274070756829382E-2</v>
      </c>
      <c r="N79" s="7">
        <f t="shared" si="18"/>
        <v>2.6950000000000003</v>
      </c>
      <c r="O79" s="11">
        <f t="shared" si="19"/>
        <v>22.10891089108911</v>
      </c>
      <c r="P79" s="8">
        <f t="shared" si="26"/>
        <v>0.37105751391465674</v>
      </c>
      <c r="Q79" s="11">
        <f t="shared" si="27"/>
        <v>4.5230631437527986E-2</v>
      </c>
      <c r="U79" s="7">
        <f t="shared" si="20"/>
        <v>2.6950000000000003</v>
      </c>
      <c r="V79" s="11">
        <f t="shared" si="16"/>
        <v>2.9537037037037028</v>
      </c>
      <c r="W79" s="8">
        <f t="shared" si="28"/>
        <v>0.37105751391465674</v>
      </c>
      <c r="X79" s="11">
        <f t="shared" si="29"/>
        <v>0.33855799373040762</v>
      </c>
      <c r="AB79" s="7">
        <f t="shared" si="21"/>
        <v>2.6950000000000003</v>
      </c>
      <c r="AC79" s="11">
        <f t="shared" si="22"/>
        <v>3.0899446494464939</v>
      </c>
      <c r="AD79" s="8">
        <f t="shared" si="30"/>
        <v>0.37105751391465674</v>
      </c>
      <c r="AE79" s="11">
        <f t="shared" si="30"/>
        <v>0.32363039259590987</v>
      </c>
    </row>
    <row r="80" spans="6:31" x14ac:dyDescent="0.25">
      <c r="F80" s="13">
        <v>78</v>
      </c>
      <c r="G80" s="7">
        <f t="shared" si="23"/>
        <v>2.7300000000000004</v>
      </c>
      <c r="H80" s="7">
        <f t="shared" si="17"/>
        <v>27.585365853658537</v>
      </c>
      <c r="I80" s="8">
        <f t="shared" si="24"/>
        <v>0.36630036630036622</v>
      </c>
      <c r="J80" s="8">
        <f t="shared" si="25"/>
        <v>3.6251105216622455E-2</v>
      </c>
      <c r="N80" s="7">
        <f t="shared" si="18"/>
        <v>2.7300000000000004</v>
      </c>
      <c r="O80" s="11">
        <f t="shared" si="19"/>
        <v>22.176470588235297</v>
      </c>
      <c r="P80" s="8">
        <f t="shared" si="26"/>
        <v>0.36630036630036622</v>
      </c>
      <c r="Q80" s="11">
        <f t="shared" si="27"/>
        <v>4.5092838196286469E-2</v>
      </c>
      <c r="U80" s="7">
        <f t="shared" si="20"/>
        <v>2.7300000000000004</v>
      </c>
      <c r="V80" s="11">
        <f t="shared" si="16"/>
        <v>2.9555749128919855</v>
      </c>
      <c r="W80" s="8">
        <f t="shared" si="28"/>
        <v>0.36630036630036622</v>
      </c>
      <c r="X80" s="11">
        <f t="shared" si="29"/>
        <v>0.33834364868847633</v>
      </c>
      <c r="AB80" s="7">
        <f t="shared" si="21"/>
        <v>2.7300000000000004</v>
      </c>
      <c r="AC80" s="11">
        <f t="shared" si="22"/>
        <v>3.0901639344262288</v>
      </c>
      <c r="AD80" s="8">
        <f t="shared" si="30"/>
        <v>0.36630036630036622</v>
      </c>
      <c r="AE80" s="11">
        <f t="shared" si="30"/>
        <v>0.323607427055703</v>
      </c>
    </row>
    <row r="81" spans="6:31" x14ac:dyDescent="0.25">
      <c r="F81" s="13">
        <v>79</v>
      </c>
      <c r="G81" s="7">
        <f t="shared" si="23"/>
        <v>2.7650000000000001</v>
      </c>
      <c r="H81" s="7">
        <f t="shared" si="17"/>
        <v>27.602409638554214</v>
      </c>
      <c r="I81" s="8">
        <f t="shared" si="24"/>
        <v>0.36166365280289331</v>
      </c>
      <c r="J81" s="8">
        <f t="shared" si="25"/>
        <v>3.622872108249673E-2</v>
      </c>
      <c r="N81" s="7">
        <f t="shared" si="18"/>
        <v>2.7650000000000001</v>
      </c>
      <c r="O81" s="11">
        <f t="shared" si="19"/>
        <v>22.242718446601941</v>
      </c>
      <c r="P81" s="8">
        <f t="shared" si="26"/>
        <v>0.36166365280289331</v>
      </c>
      <c r="Q81" s="11">
        <f t="shared" si="27"/>
        <v>4.4958533391532086E-2</v>
      </c>
      <c r="U81" s="7">
        <f t="shared" si="20"/>
        <v>2.7650000000000001</v>
      </c>
      <c r="V81" s="11">
        <f t="shared" si="16"/>
        <v>2.9574010327022369</v>
      </c>
      <c r="W81" s="8">
        <f t="shared" si="28"/>
        <v>0.36166365280289331</v>
      </c>
      <c r="X81" s="11">
        <f t="shared" si="29"/>
        <v>0.33813473010330286</v>
      </c>
      <c r="AB81" s="7">
        <f t="shared" si="21"/>
        <v>2.7650000000000001</v>
      </c>
      <c r="AC81" s="11">
        <f t="shared" si="22"/>
        <v>3.0903776978417259</v>
      </c>
      <c r="AD81" s="8">
        <f t="shared" si="30"/>
        <v>0.36166365280289331</v>
      </c>
      <c r="AE81" s="11">
        <f t="shared" si="30"/>
        <v>0.32358504292157725</v>
      </c>
    </row>
    <row r="82" spans="6:31" x14ac:dyDescent="0.25">
      <c r="F82" s="13">
        <v>80</v>
      </c>
      <c r="G82" s="7">
        <f t="shared" si="23"/>
        <v>2.8000000000000003</v>
      </c>
      <c r="H82" s="7">
        <f t="shared" si="17"/>
        <v>27.619047619047617</v>
      </c>
      <c r="I82" s="8">
        <f t="shared" si="24"/>
        <v>0.3571428571428571</v>
      </c>
      <c r="J82" s="8">
        <f t="shared" si="25"/>
        <v>3.6206896551724141E-2</v>
      </c>
      <c r="N82" s="7">
        <f t="shared" si="18"/>
        <v>2.8000000000000003</v>
      </c>
      <c r="O82" s="11">
        <f t="shared" si="19"/>
        <v>22.307692307692307</v>
      </c>
      <c r="P82" s="8">
        <f t="shared" si="26"/>
        <v>0.3571428571428571</v>
      </c>
      <c r="Q82" s="11">
        <f t="shared" si="27"/>
        <v>4.4827586206896551E-2</v>
      </c>
      <c r="U82" s="7">
        <f t="shared" si="20"/>
        <v>2.8000000000000003</v>
      </c>
      <c r="V82" s="11">
        <f t="shared" si="16"/>
        <v>2.9591836734693873</v>
      </c>
      <c r="W82" s="8">
        <f t="shared" si="28"/>
        <v>0.3571428571428571</v>
      </c>
      <c r="X82" s="11">
        <f t="shared" si="29"/>
        <v>0.33793103448275869</v>
      </c>
      <c r="AB82" s="7">
        <f t="shared" si="21"/>
        <v>2.8000000000000003</v>
      </c>
      <c r="AC82" s="11">
        <f t="shared" si="22"/>
        <v>3.0905861456483121</v>
      </c>
      <c r="AD82" s="8">
        <f t="shared" si="30"/>
        <v>0.3571428571428571</v>
      </c>
      <c r="AE82" s="11">
        <f t="shared" si="30"/>
        <v>0.32356321839080465</v>
      </c>
    </row>
    <row r="83" spans="6:31" x14ac:dyDescent="0.25">
      <c r="F83" s="13">
        <v>81</v>
      </c>
      <c r="G83" s="7">
        <f t="shared" si="23"/>
        <v>2.8350000000000004</v>
      </c>
      <c r="H83" s="7">
        <f t="shared" si="17"/>
        <v>27.63529411764706</v>
      </c>
      <c r="I83" s="8">
        <f t="shared" si="24"/>
        <v>0.35273368606701933</v>
      </c>
      <c r="J83" s="8">
        <f t="shared" si="25"/>
        <v>3.6185610898254575E-2</v>
      </c>
      <c r="N83" s="7">
        <f t="shared" si="18"/>
        <v>2.8350000000000004</v>
      </c>
      <c r="O83" s="11">
        <f t="shared" si="19"/>
        <v>22.371428571428574</v>
      </c>
      <c r="P83" s="8">
        <f t="shared" si="26"/>
        <v>0.35273368606701933</v>
      </c>
      <c r="Q83" s="11">
        <f t="shared" si="27"/>
        <v>4.4699872286079176E-2</v>
      </c>
      <c r="U83" s="7">
        <f t="shared" si="20"/>
        <v>2.8350000000000004</v>
      </c>
      <c r="V83" s="11">
        <f t="shared" si="16"/>
        <v>2.9609243697478984</v>
      </c>
      <c r="W83" s="8">
        <f t="shared" si="28"/>
        <v>0.35273368606701933</v>
      </c>
      <c r="X83" s="11">
        <f t="shared" si="29"/>
        <v>0.33773236838370946</v>
      </c>
      <c r="AB83" s="7">
        <f t="shared" si="21"/>
        <v>2.8350000000000004</v>
      </c>
      <c r="AC83" s="11">
        <f t="shared" si="22"/>
        <v>3.0907894736842101</v>
      </c>
      <c r="AD83" s="8">
        <f t="shared" si="30"/>
        <v>0.35273368606701933</v>
      </c>
      <c r="AE83" s="11">
        <f t="shared" si="30"/>
        <v>0.32354193273733506</v>
      </c>
    </row>
    <row r="84" spans="6:31" x14ac:dyDescent="0.25">
      <c r="F84" s="13">
        <v>82</v>
      </c>
      <c r="G84" s="7">
        <f t="shared" si="23"/>
        <v>2.87</v>
      </c>
      <c r="H84" s="7">
        <f t="shared" si="17"/>
        <v>27.651162790697672</v>
      </c>
      <c r="I84" s="8">
        <f t="shared" si="24"/>
        <v>0.34843205574912889</v>
      </c>
      <c r="J84" s="8">
        <f t="shared" si="25"/>
        <v>3.6164844407064765E-2</v>
      </c>
      <c r="N84" s="7">
        <f t="shared" si="18"/>
        <v>2.87</v>
      </c>
      <c r="O84" s="11">
        <f t="shared" si="19"/>
        <v>22.433962264150946</v>
      </c>
      <c r="P84" s="8">
        <f t="shared" si="26"/>
        <v>0.34843205574912889</v>
      </c>
      <c r="Q84" s="11">
        <f t="shared" si="27"/>
        <v>4.4575273338940284E-2</v>
      </c>
      <c r="U84" s="7">
        <f t="shared" si="20"/>
        <v>2.87</v>
      </c>
      <c r="V84" s="11">
        <f t="shared" si="16"/>
        <v>2.9626245847176071</v>
      </c>
      <c r="W84" s="8">
        <f t="shared" si="28"/>
        <v>0.34843205574912889</v>
      </c>
      <c r="X84" s="11">
        <f t="shared" si="29"/>
        <v>0.33753854779927117</v>
      </c>
      <c r="AB84" s="7">
        <f t="shared" si="21"/>
        <v>2.87</v>
      </c>
      <c r="AC84" s="11">
        <f t="shared" si="22"/>
        <v>3.0909878682842282</v>
      </c>
      <c r="AD84" s="8">
        <f t="shared" si="30"/>
        <v>0.34843205574912889</v>
      </c>
      <c r="AE84" s="11">
        <f t="shared" si="30"/>
        <v>0.3235211662461453</v>
      </c>
    </row>
    <row r="85" spans="6:31" x14ac:dyDescent="0.25">
      <c r="F85" s="13">
        <v>83</v>
      </c>
      <c r="G85" s="7">
        <f t="shared" si="23"/>
        <v>2.9050000000000002</v>
      </c>
      <c r="H85" s="7">
        <f t="shared" si="17"/>
        <v>27.666666666666664</v>
      </c>
      <c r="I85" s="8">
        <f t="shared" si="24"/>
        <v>0.34423407917383819</v>
      </c>
      <c r="J85" s="8">
        <f t="shared" si="25"/>
        <v>3.6144578313253017E-2</v>
      </c>
      <c r="N85" s="7">
        <f t="shared" si="18"/>
        <v>2.9050000000000002</v>
      </c>
      <c r="O85" s="11">
        <f t="shared" si="19"/>
        <v>22.495327102803738</v>
      </c>
      <c r="P85" s="8">
        <f t="shared" si="26"/>
        <v>0.34423407917383819</v>
      </c>
      <c r="Q85" s="11">
        <f t="shared" si="27"/>
        <v>4.4453676776069796E-2</v>
      </c>
      <c r="U85" s="7">
        <f t="shared" si="20"/>
        <v>2.9050000000000002</v>
      </c>
      <c r="V85" s="11">
        <f t="shared" si="16"/>
        <v>2.9642857142857135</v>
      </c>
      <c r="W85" s="8">
        <f t="shared" si="28"/>
        <v>0.34423407917383819</v>
      </c>
      <c r="X85" s="11">
        <f t="shared" si="29"/>
        <v>0.33734939759036153</v>
      </c>
      <c r="AB85" s="7">
        <f t="shared" si="21"/>
        <v>2.9050000000000002</v>
      </c>
      <c r="AC85" s="11">
        <f t="shared" si="22"/>
        <v>3.0911815068493143</v>
      </c>
      <c r="AD85" s="8">
        <f t="shared" si="30"/>
        <v>0.34423407917383819</v>
      </c>
      <c r="AE85" s="11">
        <f t="shared" si="30"/>
        <v>0.32350090015233357</v>
      </c>
    </row>
    <row r="86" spans="6:31" x14ac:dyDescent="0.25">
      <c r="F86" s="13">
        <v>84</v>
      </c>
      <c r="G86" s="7">
        <f t="shared" si="23"/>
        <v>2.9400000000000004</v>
      </c>
      <c r="H86" s="7">
        <f t="shared" si="17"/>
        <v>27.68181818181818</v>
      </c>
      <c r="I86" s="8">
        <f t="shared" si="24"/>
        <v>0.34013605442176864</v>
      </c>
      <c r="J86" s="8">
        <f t="shared" si="25"/>
        <v>3.6124794745484405E-2</v>
      </c>
      <c r="N86" s="7">
        <f t="shared" si="18"/>
        <v>2.9400000000000004</v>
      </c>
      <c r="O86" s="11">
        <f t="shared" si="19"/>
        <v>22.555555555555557</v>
      </c>
      <c r="P86" s="8">
        <f t="shared" si="26"/>
        <v>0.34013605442176864</v>
      </c>
      <c r="Q86" s="11">
        <f t="shared" si="27"/>
        <v>4.4334975369458123E-2</v>
      </c>
      <c r="U86" s="7">
        <f t="shared" si="20"/>
        <v>2.9400000000000004</v>
      </c>
      <c r="V86" s="11">
        <f t="shared" si="16"/>
        <v>2.9659090909090904</v>
      </c>
      <c r="W86" s="8">
        <f t="shared" si="28"/>
        <v>0.34013605442176864</v>
      </c>
      <c r="X86" s="11">
        <f t="shared" si="29"/>
        <v>0.33716475095785448</v>
      </c>
      <c r="AB86" s="7">
        <f t="shared" si="21"/>
        <v>2.9400000000000004</v>
      </c>
      <c r="AC86" s="11">
        <f t="shared" si="22"/>
        <v>3.0913705583756341</v>
      </c>
      <c r="AD86" s="8">
        <f t="shared" si="30"/>
        <v>0.34013605442176864</v>
      </c>
      <c r="AE86" s="11">
        <f t="shared" si="30"/>
        <v>0.32348111658456491</v>
      </c>
    </row>
    <row r="87" spans="6:31" x14ac:dyDescent="0.25">
      <c r="F87" s="13">
        <v>85</v>
      </c>
      <c r="G87" s="7">
        <f t="shared" si="23"/>
        <v>2.9750000000000001</v>
      </c>
      <c r="H87" s="7">
        <f t="shared" si="17"/>
        <v>27.696629213483146</v>
      </c>
      <c r="I87" s="8">
        <f t="shared" si="24"/>
        <v>0.33613445378151258</v>
      </c>
      <c r="J87" s="8">
        <f t="shared" si="25"/>
        <v>3.6105476673427991E-2</v>
      </c>
      <c r="N87" s="7">
        <f t="shared" si="18"/>
        <v>2.9750000000000001</v>
      </c>
      <c r="O87" s="11">
        <f t="shared" si="19"/>
        <v>22.61467889908257</v>
      </c>
      <c r="P87" s="8">
        <f t="shared" si="26"/>
        <v>0.33613445378151258</v>
      </c>
      <c r="Q87" s="11">
        <f t="shared" si="27"/>
        <v>4.4219066937119675E-2</v>
      </c>
      <c r="U87" s="7">
        <f t="shared" si="20"/>
        <v>2.9750000000000001</v>
      </c>
      <c r="V87" s="11">
        <f t="shared" si="16"/>
        <v>2.9674959871589079</v>
      </c>
      <c r="W87" s="8">
        <f t="shared" si="28"/>
        <v>0.33613445378151258</v>
      </c>
      <c r="X87" s="11">
        <f t="shared" si="29"/>
        <v>0.33698444895199464</v>
      </c>
      <c r="AB87" s="7">
        <f t="shared" si="21"/>
        <v>2.9750000000000001</v>
      </c>
      <c r="AC87" s="11">
        <f t="shared" si="22"/>
        <v>3.0915551839464874</v>
      </c>
      <c r="AD87" s="8">
        <f t="shared" si="30"/>
        <v>0.33613445378151258</v>
      </c>
      <c r="AE87" s="11">
        <f t="shared" si="30"/>
        <v>0.32346179851250856</v>
      </c>
    </row>
    <row r="88" spans="6:31" x14ac:dyDescent="0.25">
      <c r="F88" s="13">
        <v>86</v>
      </c>
      <c r="G88" s="7">
        <f t="shared" si="23"/>
        <v>3.0100000000000002</v>
      </c>
      <c r="H88" s="7">
        <f t="shared" si="17"/>
        <v>27.711111111111109</v>
      </c>
      <c r="I88" s="8">
        <f t="shared" si="24"/>
        <v>0.33222591362126241</v>
      </c>
      <c r="J88" s="8">
        <f t="shared" si="25"/>
        <v>3.6086607858861273E-2</v>
      </c>
      <c r="N88" s="7">
        <f t="shared" si="18"/>
        <v>3.0100000000000002</v>
      </c>
      <c r="O88" s="11">
        <f t="shared" si="19"/>
        <v>22.672727272727276</v>
      </c>
      <c r="P88" s="8">
        <f t="shared" si="26"/>
        <v>0.33222591362126241</v>
      </c>
      <c r="Q88" s="11">
        <f t="shared" si="27"/>
        <v>4.4105854049719319E-2</v>
      </c>
      <c r="U88" s="7">
        <f t="shared" si="20"/>
        <v>3.0100000000000002</v>
      </c>
      <c r="V88" s="11">
        <f t="shared" si="16"/>
        <v>2.9690476190476183</v>
      </c>
      <c r="W88" s="8">
        <f t="shared" si="28"/>
        <v>0.33222591362126241</v>
      </c>
      <c r="X88" s="11">
        <f t="shared" si="29"/>
        <v>0.3368083400160386</v>
      </c>
      <c r="AB88" s="7">
        <f t="shared" si="21"/>
        <v>3.0100000000000002</v>
      </c>
      <c r="AC88" s="11">
        <f t="shared" si="22"/>
        <v>3.0917355371900821</v>
      </c>
      <c r="AD88" s="8">
        <f t="shared" si="30"/>
        <v>0.33222591362126241</v>
      </c>
      <c r="AE88" s="11">
        <f t="shared" si="30"/>
        <v>0.32344292969794181</v>
      </c>
    </row>
    <row r="89" spans="6:31" x14ac:dyDescent="0.25">
      <c r="F89" s="13">
        <v>87</v>
      </c>
      <c r="G89" s="7">
        <f t="shared" si="23"/>
        <v>3.0450000000000004</v>
      </c>
      <c r="H89" s="7">
        <f t="shared" si="17"/>
        <v>27.725274725274723</v>
      </c>
      <c r="I89" s="8">
        <f t="shared" si="24"/>
        <v>0.32840722495894903</v>
      </c>
      <c r="J89" s="8">
        <f t="shared" si="25"/>
        <v>3.6068172810146654E-2</v>
      </c>
      <c r="N89" s="7">
        <f t="shared" si="18"/>
        <v>3.0450000000000004</v>
      </c>
      <c r="O89" s="11">
        <f t="shared" si="19"/>
        <v>22.72972972972973</v>
      </c>
      <c r="P89" s="8">
        <f t="shared" si="26"/>
        <v>0.32840722495894903</v>
      </c>
      <c r="Q89" s="11">
        <f t="shared" si="27"/>
        <v>4.3995243757431628E-2</v>
      </c>
      <c r="U89" s="7">
        <f t="shared" si="20"/>
        <v>3.0450000000000004</v>
      </c>
      <c r="V89" s="11">
        <f t="shared" si="16"/>
        <v>2.970565149136577</v>
      </c>
      <c r="W89" s="8">
        <f t="shared" si="28"/>
        <v>0.32840722495894903</v>
      </c>
      <c r="X89" s="11">
        <f t="shared" si="29"/>
        <v>0.33663627956136882</v>
      </c>
      <c r="AB89" s="7">
        <f t="shared" si="21"/>
        <v>3.0450000000000004</v>
      </c>
      <c r="AC89" s="11">
        <f t="shared" si="22"/>
        <v>3.0919117647058818</v>
      </c>
      <c r="AD89" s="8">
        <f t="shared" si="30"/>
        <v>0.32840722495894903</v>
      </c>
      <c r="AE89" s="11">
        <f t="shared" si="30"/>
        <v>0.32342449464922718</v>
      </c>
    </row>
    <row r="90" spans="6:31" x14ac:dyDescent="0.25">
      <c r="F90" s="13">
        <v>88</v>
      </c>
      <c r="G90" s="7">
        <f t="shared" si="23"/>
        <v>3.08</v>
      </c>
      <c r="H90" s="7">
        <f t="shared" si="17"/>
        <v>27.739130434782609</v>
      </c>
      <c r="I90" s="8">
        <f t="shared" si="24"/>
        <v>0.32467532467532467</v>
      </c>
      <c r="J90" s="8">
        <f t="shared" si="25"/>
        <v>3.6050156739811913E-2</v>
      </c>
      <c r="N90" s="7">
        <f t="shared" si="18"/>
        <v>3.08</v>
      </c>
      <c r="O90" s="11">
        <f t="shared" si="19"/>
        <v>22.785714285714288</v>
      </c>
      <c r="P90" s="8">
        <f t="shared" si="26"/>
        <v>0.32467532467532467</v>
      </c>
      <c r="Q90" s="11">
        <f t="shared" si="27"/>
        <v>4.3887147335423191E-2</v>
      </c>
      <c r="U90" s="7">
        <f t="shared" si="20"/>
        <v>3.08</v>
      </c>
      <c r="V90" s="11">
        <f t="shared" si="16"/>
        <v>2.9720496894409933</v>
      </c>
      <c r="W90" s="8">
        <f t="shared" si="28"/>
        <v>0.32467532467532467</v>
      </c>
      <c r="X90" s="11">
        <f t="shared" si="29"/>
        <v>0.3364681295715779</v>
      </c>
      <c r="AB90" s="7">
        <f t="shared" si="21"/>
        <v>3.08</v>
      </c>
      <c r="AC90" s="11">
        <f t="shared" si="22"/>
        <v>3.0920840064620347</v>
      </c>
      <c r="AD90" s="8">
        <f t="shared" si="30"/>
        <v>0.32467532467532467</v>
      </c>
      <c r="AE90" s="11">
        <f t="shared" si="30"/>
        <v>0.32340647857889243</v>
      </c>
    </row>
    <row r="91" spans="6:31" x14ac:dyDescent="0.25">
      <c r="F91" s="13">
        <v>89</v>
      </c>
      <c r="G91" s="7">
        <f t="shared" si="23"/>
        <v>3.1150000000000002</v>
      </c>
      <c r="H91" s="7">
        <f t="shared" si="17"/>
        <v>27.752688172043012</v>
      </c>
      <c r="I91" s="8">
        <f t="shared" si="24"/>
        <v>0.32102728731942215</v>
      </c>
      <c r="J91" s="8">
        <f t="shared" si="25"/>
        <v>3.6032545524990314E-2</v>
      </c>
      <c r="N91" s="7">
        <f t="shared" si="18"/>
        <v>3.1150000000000002</v>
      </c>
      <c r="O91" s="11">
        <f t="shared" si="19"/>
        <v>22.840707964601773</v>
      </c>
      <c r="P91" s="8">
        <f t="shared" si="26"/>
        <v>0.32102728731942215</v>
      </c>
      <c r="Q91" s="11">
        <f t="shared" si="27"/>
        <v>4.3781480046493598E-2</v>
      </c>
      <c r="U91" s="7">
        <f t="shared" si="20"/>
        <v>3.1150000000000002</v>
      </c>
      <c r="V91" s="11">
        <f t="shared" si="16"/>
        <v>2.9735023041474649</v>
      </c>
      <c r="W91" s="8">
        <f t="shared" si="28"/>
        <v>0.32102728731942215</v>
      </c>
      <c r="X91" s="11">
        <f t="shared" si="29"/>
        <v>0.33630375823324299</v>
      </c>
      <c r="AB91" s="7">
        <f t="shared" si="21"/>
        <v>3.1150000000000002</v>
      </c>
      <c r="AC91" s="11">
        <f t="shared" si="22"/>
        <v>3.0922523961661335</v>
      </c>
      <c r="AD91" s="8">
        <f t="shared" si="30"/>
        <v>0.32102728731942215</v>
      </c>
      <c r="AE91" s="11">
        <f t="shared" si="30"/>
        <v>0.32338886736407085</v>
      </c>
    </row>
    <row r="92" spans="6:31" x14ac:dyDescent="0.25">
      <c r="F92" s="13">
        <v>90</v>
      </c>
      <c r="G92" s="7">
        <f t="shared" si="23"/>
        <v>3.1500000000000004</v>
      </c>
      <c r="H92" s="7">
        <f t="shared" si="17"/>
        <v>27.76595744680851</v>
      </c>
      <c r="I92" s="8">
        <f t="shared" si="24"/>
        <v>0.31746031746031744</v>
      </c>
      <c r="J92" s="8">
        <f t="shared" si="25"/>
        <v>3.6015325670498081E-2</v>
      </c>
      <c r="N92" s="7">
        <f t="shared" si="18"/>
        <v>3.1500000000000004</v>
      </c>
      <c r="O92" s="11">
        <f t="shared" si="19"/>
        <v>22.894736842105264</v>
      </c>
      <c r="P92" s="8">
        <f t="shared" si="26"/>
        <v>0.31746031746031744</v>
      </c>
      <c r="Q92" s="11">
        <f t="shared" si="27"/>
        <v>4.3678160919540229E-2</v>
      </c>
      <c r="U92" s="7">
        <f t="shared" si="20"/>
        <v>3.1500000000000004</v>
      </c>
      <c r="V92" s="11">
        <f t="shared" si="16"/>
        <v>2.9749240121580542</v>
      </c>
      <c r="W92" s="8">
        <f t="shared" si="28"/>
        <v>0.31746031746031744</v>
      </c>
      <c r="X92" s="11">
        <f t="shared" si="29"/>
        <v>0.33614303959131553</v>
      </c>
      <c r="AB92" s="7">
        <f t="shared" si="21"/>
        <v>3.1500000000000004</v>
      </c>
      <c r="AC92" s="11">
        <f t="shared" si="22"/>
        <v>3.092417061611374</v>
      </c>
      <c r="AD92" s="8">
        <f t="shared" si="30"/>
        <v>0.31746031746031744</v>
      </c>
      <c r="AE92" s="11">
        <f t="shared" si="30"/>
        <v>0.32337164750957859</v>
      </c>
    </row>
    <row r="93" spans="6:31" x14ac:dyDescent="0.25">
      <c r="F93" s="13">
        <v>91</v>
      </c>
      <c r="G93" s="7">
        <f t="shared" si="23"/>
        <v>3.1850000000000005</v>
      </c>
      <c r="H93" s="7">
        <f t="shared" si="17"/>
        <v>27.778947368421051</v>
      </c>
      <c r="I93" s="8">
        <f t="shared" si="24"/>
        <v>0.31397174254317106</v>
      </c>
      <c r="J93" s="8">
        <f t="shared" si="25"/>
        <v>3.5998484274346348E-2</v>
      </c>
      <c r="N93" s="7">
        <f t="shared" si="18"/>
        <v>3.1850000000000005</v>
      </c>
      <c r="O93" s="11">
        <f t="shared" si="19"/>
        <v>22.947826086956521</v>
      </c>
      <c r="P93" s="8">
        <f t="shared" si="26"/>
        <v>0.31397174254317106</v>
      </c>
      <c r="Q93" s="11">
        <f t="shared" si="27"/>
        <v>4.3577112542629783E-2</v>
      </c>
      <c r="U93" s="7">
        <f t="shared" si="20"/>
        <v>3.1850000000000005</v>
      </c>
      <c r="V93" s="11">
        <f t="shared" si="16"/>
        <v>2.9763157894736838</v>
      </c>
      <c r="W93" s="8">
        <f t="shared" si="28"/>
        <v>0.31397174254317106</v>
      </c>
      <c r="X93" s="11">
        <f t="shared" si="29"/>
        <v>0.33598585322723257</v>
      </c>
      <c r="AB93" s="7">
        <f t="shared" si="21"/>
        <v>3.1850000000000005</v>
      </c>
      <c r="AC93" s="11">
        <f t="shared" si="22"/>
        <v>3.0925781249999993</v>
      </c>
      <c r="AD93" s="8">
        <f t="shared" si="30"/>
        <v>0.31397174254317106</v>
      </c>
      <c r="AE93" s="11">
        <f t="shared" si="30"/>
        <v>0.32335480611342687</v>
      </c>
    </row>
    <row r="94" spans="6:31" x14ac:dyDescent="0.25">
      <c r="F94" s="13">
        <v>92</v>
      </c>
      <c r="G94" s="7">
        <f t="shared" si="23"/>
        <v>3.22</v>
      </c>
      <c r="H94" s="7">
        <f t="shared" si="17"/>
        <v>27.791666666666668</v>
      </c>
      <c r="I94" s="8">
        <f t="shared" si="24"/>
        <v>0.3105590062111801</v>
      </c>
      <c r="J94" s="8">
        <f t="shared" si="25"/>
        <v>3.5982008995502246E-2</v>
      </c>
      <c r="N94" s="7">
        <f t="shared" si="18"/>
        <v>3.22</v>
      </c>
      <c r="O94" s="11">
        <f t="shared" si="19"/>
        <v>23</v>
      </c>
      <c r="P94" s="8">
        <f t="shared" si="26"/>
        <v>0.3105590062111801</v>
      </c>
      <c r="Q94" s="11">
        <f t="shared" si="27"/>
        <v>4.3478260869565216E-2</v>
      </c>
      <c r="U94" s="7">
        <f t="shared" si="20"/>
        <v>3.22</v>
      </c>
      <c r="V94" s="11">
        <f t="shared" si="16"/>
        <v>2.9776785714285707</v>
      </c>
      <c r="W94" s="8">
        <f t="shared" si="28"/>
        <v>0.3105590062111801</v>
      </c>
      <c r="X94" s="11">
        <f t="shared" si="29"/>
        <v>0.33583208395802105</v>
      </c>
      <c r="AB94" s="7">
        <f t="shared" si="21"/>
        <v>3.22</v>
      </c>
      <c r="AC94" s="11">
        <f t="shared" si="22"/>
        <v>3.092735703245749</v>
      </c>
      <c r="AD94" s="8">
        <f t="shared" si="30"/>
        <v>0.3105590062111801</v>
      </c>
      <c r="AE94" s="11">
        <f t="shared" si="30"/>
        <v>0.3233383308345828</v>
      </c>
    </row>
    <row r="95" spans="6:31" x14ac:dyDescent="0.25">
      <c r="F95" s="13">
        <v>93</v>
      </c>
      <c r="G95" s="7">
        <f t="shared" si="23"/>
        <v>3.2550000000000003</v>
      </c>
      <c r="H95" s="7">
        <f t="shared" si="17"/>
        <v>27.804123711340207</v>
      </c>
      <c r="I95" s="8">
        <f t="shared" si="24"/>
        <v>0.3072196620583717</v>
      </c>
      <c r="J95" s="8">
        <f t="shared" si="25"/>
        <v>3.5965888023730068E-2</v>
      </c>
      <c r="N95" s="7">
        <f t="shared" si="18"/>
        <v>3.2550000000000003</v>
      </c>
      <c r="O95" s="11">
        <f t="shared" si="19"/>
        <v>23.051282051282051</v>
      </c>
      <c r="P95" s="8">
        <f t="shared" si="26"/>
        <v>0.3072196620583717</v>
      </c>
      <c r="Q95" s="11">
        <f t="shared" si="27"/>
        <v>4.3381535038932148E-2</v>
      </c>
      <c r="U95" s="7">
        <f t="shared" si="20"/>
        <v>3.2550000000000003</v>
      </c>
      <c r="V95" s="11">
        <f t="shared" si="16"/>
        <v>2.9790132547864503</v>
      </c>
      <c r="W95" s="8">
        <f t="shared" si="28"/>
        <v>0.3072196620583717</v>
      </c>
      <c r="X95" s="11">
        <f t="shared" si="29"/>
        <v>0.33568162155481401</v>
      </c>
      <c r="AB95" s="7">
        <f t="shared" si="21"/>
        <v>3.2550000000000003</v>
      </c>
      <c r="AC95" s="11">
        <f t="shared" si="22"/>
        <v>3.0928899082568804</v>
      </c>
      <c r="AD95" s="8">
        <f t="shared" si="30"/>
        <v>0.3072196620583717</v>
      </c>
      <c r="AE95" s="11">
        <f t="shared" si="30"/>
        <v>0.32332220986281057</v>
      </c>
    </row>
    <row r="96" spans="6:31" x14ac:dyDescent="0.25">
      <c r="F96" s="13">
        <v>94</v>
      </c>
      <c r="G96" s="7">
        <f t="shared" si="23"/>
        <v>3.2900000000000005</v>
      </c>
      <c r="H96" s="7">
        <f t="shared" si="17"/>
        <v>27.816326530612244</v>
      </c>
      <c r="I96" s="8">
        <f t="shared" si="24"/>
        <v>0.30395136778115495</v>
      </c>
      <c r="J96" s="8">
        <f t="shared" si="25"/>
        <v>3.5950110051357301E-2</v>
      </c>
      <c r="N96" s="7">
        <f t="shared" si="18"/>
        <v>3.2900000000000005</v>
      </c>
      <c r="O96" s="11">
        <f t="shared" si="19"/>
        <v>23.101694915254235</v>
      </c>
      <c r="P96" s="8">
        <f t="shared" si="26"/>
        <v>0.30395136778115495</v>
      </c>
      <c r="Q96" s="11">
        <f t="shared" si="27"/>
        <v>4.3286867204695531E-2</v>
      </c>
      <c r="U96" s="7">
        <f t="shared" si="20"/>
        <v>3.2900000000000005</v>
      </c>
      <c r="V96" s="11">
        <f t="shared" si="16"/>
        <v>2.9803206997084541</v>
      </c>
      <c r="W96" s="8">
        <f t="shared" si="28"/>
        <v>0.30395136778115495</v>
      </c>
      <c r="X96" s="11">
        <f t="shared" si="29"/>
        <v>0.33553436047933488</v>
      </c>
      <c r="AB96" s="7">
        <f t="shared" si="21"/>
        <v>3.2900000000000005</v>
      </c>
      <c r="AC96" s="11">
        <f t="shared" si="22"/>
        <v>3.0930408472012099</v>
      </c>
      <c r="AD96" s="8">
        <f t="shared" si="30"/>
        <v>0.30395136778115495</v>
      </c>
      <c r="AE96" s="11">
        <f t="shared" si="30"/>
        <v>0.32330643189043778</v>
      </c>
    </row>
    <row r="97" spans="6:31" x14ac:dyDescent="0.25">
      <c r="F97" s="13">
        <v>95</v>
      </c>
      <c r="G97" s="7">
        <f t="shared" si="23"/>
        <v>3.3250000000000002</v>
      </c>
      <c r="H97" s="7">
        <f t="shared" si="17"/>
        <v>27.828282828282831</v>
      </c>
      <c r="I97" s="8">
        <f t="shared" si="24"/>
        <v>0.3007518796992481</v>
      </c>
      <c r="J97" s="8">
        <f t="shared" si="25"/>
        <v>3.5934664246823955E-2</v>
      </c>
      <c r="N97" s="7">
        <f t="shared" si="18"/>
        <v>3.3250000000000002</v>
      </c>
      <c r="O97" s="11">
        <f t="shared" si="19"/>
        <v>23.151260504201684</v>
      </c>
      <c r="P97" s="8">
        <f t="shared" si="26"/>
        <v>0.3007518796992481</v>
      </c>
      <c r="Q97" s="11">
        <f t="shared" si="27"/>
        <v>4.3194192377495458E-2</v>
      </c>
      <c r="U97" s="7">
        <f t="shared" si="20"/>
        <v>3.3250000000000002</v>
      </c>
      <c r="V97" s="11">
        <f t="shared" si="16"/>
        <v>2.9816017316017311</v>
      </c>
      <c r="W97" s="8">
        <f t="shared" si="28"/>
        <v>0.3007518796992481</v>
      </c>
      <c r="X97" s="11">
        <f t="shared" si="29"/>
        <v>0.33539019963702366</v>
      </c>
      <c r="AB97" s="7">
        <f t="shared" si="21"/>
        <v>3.3250000000000002</v>
      </c>
      <c r="AC97" s="11">
        <f t="shared" si="22"/>
        <v>3.0931886227544902</v>
      </c>
      <c r="AD97" s="8">
        <f t="shared" si="30"/>
        <v>0.3007518796992481</v>
      </c>
      <c r="AE97" s="11">
        <f t="shared" si="30"/>
        <v>0.32329098608590451</v>
      </c>
    </row>
    <row r="98" spans="6:31" x14ac:dyDescent="0.25">
      <c r="F98" s="13">
        <v>96</v>
      </c>
      <c r="G98" s="7">
        <f t="shared" si="23"/>
        <v>3.3600000000000003</v>
      </c>
      <c r="H98" s="7">
        <f t="shared" si="17"/>
        <v>27.84</v>
      </c>
      <c r="I98" s="8">
        <f t="shared" si="24"/>
        <v>0.29761904761904762</v>
      </c>
      <c r="J98" s="8">
        <f t="shared" si="25"/>
        <v>3.5919540229885055E-2</v>
      </c>
      <c r="N98" s="7">
        <f t="shared" si="18"/>
        <v>3.3600000000000003</v>
      </c>
      <c r="O98" s="11">
        <f t="shared" si="19"/>
        <v>23.200000000000003</v>
      </c>
      <c r="P98" s="8">
        <f t="shared" si="26"/>
        <v>0.29761904761904762</v>
      </c>
      <c r="Q98" s="11">
        <f t="shared" si="27"/>
        <v>4.3103448275862065E-2</v>
      </c>
      <c r="U98" s="7">
        <f t="shared" si="20"/>
        <v>3.3600000000000003</v>
      </c>
      <c r="V98" s="11">
        <f t="shared" si="16"/>
        <v>2.9828571428571422</v>
      </c>
      <c r="W98" s="8">
        <f t="shared" si="28"/>
        <v>0.29761904761904762</v>
      </c>
      <c r="X98" s="11">
        <f t="shared" si="29"/>
        <v>0.33524904214559392</v>
      </c>
      <c r="AB98" s="7">
        <f t="shared" si="21"/>
        <v>3.3600000000000003</v>
      </c>
      <c r="AC98" s="11">
        <f t="shared" si="22"/>
        <v>3.0933333333333328</v>
      </c>
      <c r="AD98" s="8">
        <f t="shared" si="30"/>
        <v>0.29761904761904762</v>
      </c>
      <c r="AE98" s="11">
        <f t="shared" si="30"/>
        <v>0.32327586206896558</v>
      </c>
    </row>
    <row r="99" spans="6:31" x14ac:dyDescent="0.25">
      <c r="F99" s="13">
        <v>97</v>
      </c>
      <c r="G99" s="7">
        <f t="shared" si="23"/>
        <v>3.3950000000000005</v>
      </c>
      <c r="H99" s="7">
        <f t="shared" si="17"/>
        <v>27.85148514851485</v>
      </c>
      <c r="I99" s="8">
        <f t="shared" si="24"/>
        <v>0.29455081001472749</v>
      </c>
      <c r="J99" s="8">
        <f t="shared" si="25"/>
        <v>3.5904728048346962E-2</v>
      </c>
      <c r="N99" s="7">
        <f t="shared" si="18"/>
        <v>3.3950000000000005</v>
      </c>
      <c r="O99" s="11">
        <f t="shared" si="19"/>
        <v>23.24793388429752</v>
      </c>
      <c r="P99" s="8">
        <f t="shared" si="26"/>
        <v>0.29455081001472749</v>
      </c>
      <c r="Q99" s="11">
        <f t="shared" si="27"/>
        <v>4.3014575186633486E-2</v>
      </c>
      <c r="U99" s="7">
        <f t="shared" si="20"/>
        <v>3.3950000000000005</v>
      </c>
      <c r="V99" s="11">
        <f t="shared" si="16"/>
        <v>2.9840876944837338</v>
      </c>
      <c r="W99" s="8">
        <f t="shared" si="28"/>
        <v>0.29455081001472749</v>
      </c>
      <c r="X99" s="11">
        <f t="shared" si="29"/>
        <v>0.33511079511790498</v>
      </c>
      <c r="AB99" s="7">
        <f t="shared" si="21"/>
        <v>3.3950000000000005</v>
      </c>
      <c r="AC99" s="11">
        <f t="shared" si="22"/>
        <v>3.0934750733137824</v>
      </c>
      <c r="AD99" s="8">
        <f t="shared" si="30"/>
        <v>0.29455081001472749</v>
      </c>
      <c r="AE99" s="11">
        <f t="shared" si="30"/>
        <v>0.32326104988742749</v>
      </c>
    </row>
    <row r="100" spans="6:31" x14ac:dyDescent="0.25">
      <c r="F100" s="13">
        <v>98</v>
      </c>
      <c r="G100" s="7">
        <f t="shared" si="23"/>
        <v>3.43</v>
      </c>
      <c r="H100" s="7">
        <f t="shared" si="17"/>
        <v>27.862745098039213</v>
      </c>
      <c r="I100" s="8">
        <f t="shared" si="24"/>
        <v>0.29154518950437314</v>
      </c>
      <c r="J100" s="8">
        <f t="shared" si="25"/>
        <v>3.5890218156228011E-2</v>
      </c>
      <c r="N100" s="7">
        <f t="shared" si="18"/>
        <v>3.43</v>
      </c>
      <c r="O100" s="11">
        <f t="shared" si="19"/>
        <v>23.295081967213111</v>
      </c>
      <c r="P100" s="8">
        <f t="shared" si="26"/>
        <v>0.29154518950437314</v>
      </c>
      <c r="Q100" s="11">
        <f t="shared" si="27"/>
        <v>4.292751583391978E-2</v>
      </c>
      <c r="U100" s="7">
        <f t="shared" si="20"/>
        <v>3.43</v>
      </c>
      <c r="V100" s="11">
        <f t="shared" si="16"/>
        <v>2.9852941176470584</v>
      </c>
      <c r="W100" s="8">
        <f t="shared" si="28"/>
        <v>0.29154518950437314</v>
      </c>
      <c r="X100" s="11">
        <f t="shared" si="29"/>
        <v>0.33497536945812811</v>
      </c>
      <c r="AB100" s="7">
        <f t="shared" si="21"/>
        <v>3.43</v>
      </c>
      <c r="AC100" s="11">
        <f t="shared" si="22"/>
        <v>3.0936139332365742</v>
      </c>
      <c r="AD100" s="8">
        <f t="shared" si="30"/>
        <v>0.29154518950437314</v>
      </c>
      <c r="AE100" s="11">
        <f t="shared" si="30"/>
        <v>0.3232465399953085</v>
      </c>
    </row>
    <row r="101" spans="6:31" x14ac:dyDescent="0.25">
      <c r="F101" s="13">
        <v>99</v>
      </c>
      <c r="G101" s="7">
        <f t="shared" si="23"/>
        <v>3.4650000000000003</v>
      </c>
      <c r="H101" s="7">
        <f t="shared" si="17"/>
        <v>27.873786407766989</v>
      </c>
      <c r="I101" s="8">
        <f t="shared" si="24"/>
        <v>0.28860028860028858</v>
      </c>
      <c r="J101" s="8">
        <f t="shared" si="25"/>
        <v>3.5876001393242776E-2</v>
      </c>
      <c r="N101" s="7">
        <f t="shared" si="18"/>
        <v>3.4650000000000003</v>
      </c>
      <c r="O101" s="11">
        <f t="shared" si="19"/>
        <v>23.341463414634145</v>
      </c>
      <c r="P101" s="8">
        <f t="shared" si="26"/>
        <v>0.28860028860028858</v>
      </c>
      <c r="Q101" s="11">
        <f t="shared" si="27"/>
        <v>4.2842215256008363E-2</v>
      </c>
      <c r="U101" s="7">
        <f t="shared" si="20"/>
        <v>3.4650000000000003</v>
      </c>
      <c r="V101" s="11">
        <f t="shared" si="16"/>
        <v>2.9864771151178915</v>
      </c>
      <c r="W101" s="8">
        <f t="shared" si="28"/>
        <v>0.28860028860028858</v>
      </c>
      <c r="X101" s="11">
        <f t="shared" si="29"/>
        <v>0.33484267967026593</v>
      </c>
      <c r="AB101" s="7">
        <f t="shared" si="21"/>
        <v>3.4650000000000003</v>
      </c>
      <c r="AC101" s="11">
        <f t="shared" si="22"/>
        <v>3.0937499999999996</v>
      </c>
      <c r="AD101" s="8">
        <f t="shared" si="30"/>
        <v>0.28860028860028858</v>
      </c>
      <c r="AE101" s="11">
        <f t="shared" si="30"/>
        <v>0.32323232323232326</v>
      </c>
    </row>
    <row r="102" spans="6:31" x14ac:dyDescent="0.25">
      <c r="F102" s="13">
        <v>100</v>
      </c>
      <c r="G102" s="7">
        <f t="shared" si="23"/>
        <v>3.5000000000000004</v>
      </c>
      <c r="H102" s="7">
        <f t="shared" si="17"/>
        <v>27.884615384615383</v>
      </c>
      <c r="I102" s="8">
        <f t="shared" si="24"/>
        <v>0.2857142857142857</v>
      </c>
      <c r="J102" s="8">
        <f t="shared" si="25"/>
        <v>3.5862068965517246E-2</v>
      </c>
      <c r="N102" s="7">
        <f t="shared" si="18"/>
        <v>3.5000000000000004</v>
      </c>
      <c r="O102" s="11">
        <f t="shared" si="19"/>
        <v>23.387096774193548</v>
      </c>
      <c r="P102" s="8">
        <f t="shared" si="26"/>
        <v>0.2857142857142857</v>
      </c>
      <c r="Q102" s="11">
        <f t="shared" si="27"/>
        <v>4.275862068965517E-2</v>
      </c>
      <c r="U102" s="7">
        <f t="shared" si="20"/>
        <v>3.5000000000000004</v>
      </c>
      <c r="V102" s="11">
        <f t="shared" si="16"/>
        <v>2.9876373626373622</v>
      </c>
      <c r="W102" s="8">
        <f t="shared" si="28"/>
        <v>0.2857142857142857</v>
      </c>
      <c r="X102" s="11">
        <f t="shared" si="29"/>
        <v>0.33471264367816095</v>
      </c>
      <c r="AB102" s="7">
        <f t="shared" si="21"/>
        <v>3.5000000000000004</v>
      </c>
      <c r="AC102" s="11">
        <f t="shared" si="22"/>
        <v>3.0938833570412512</v>
      </c>
      <c r="AD102" s="8">
        <f t="shared" si="30"/>
        <v>0.2857142857142857</v>
      </c>
      <c r="AE102" s="11">
        <f t="shared" si="30"/>
        <v>0.32321839080459774</v>
      </c>
    </row>
  </sheetData>
  <mergeCells count="3">
    <mergeCell ref="L1:M1"/>
    <mergeCell ref="S1:T1"/>
    <mergeCell ref="Z1:AA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7" sqref="F17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Intestazione</vt:lpstr>
      <vt:lpstr>Dati</vt:lpstr>
      <vt:lpstr>Grafici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Sartor</dc:creator>
  <cp:lastModifiedBy>gsartor</cp:lastModifiedBy>
  <dcterms:created xsi:type="dcterms:W3CDTF">2017-03-14T10:31:43Z</dcterms:created>
  <dcterms:modified xsi:type="dcterms:W3CDTF">2020-05-05T06:40:25Z</dcterms:modified>
</cp:coreProperties>
</file>